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30" windowWidth="7905" windowHeight="4065" firstSheet="1" activeTab="1"/>
  </bookViews>
  <sheets>
    <sheet name="Команды" sheetId="1" r:id="rId1"/>
    <sheet name="Команды " sheetId="2" r:id="rId2"/>
    <sheet name="Личники юноши " sheetId="3" r:id="rId3"/>
    <sheet name="Личники муж" sheetId="4" r:id="rId4"/>
    <sheet name="Личники для команд  " sheetId="5" r:id="rId5"/>
    <sheet name="Командная карточка" sheetId="6" r:id="rId6"/>
  </sheets>
  <definedNames>
    <definedName name="_xlnm._FilterDatabase" localSheetId="0" hidden="1">'Команды'!$A$9:$N$85</definedName>
    <definedName name="_xlnm._FilterDatabase" localSheetId="1" hidden="1">'Команды '!$A$9:$N$81</definedName>
    <definedName name="_xlnm._FilterDatabase" localSheetId="4" hidden="1">'Личники для команд  '!$A$11:$M$84</definedName>
  </definedNames>
  <calcPr fullCalcOnLoad="1"/>
</workbook>
</file>

<file path=xl/sharedStrings.xml><?xml version="1.0" encoding="utf-8"?>
<sst xmlns="http://schemas.openxmlformats.org/spreadsheetml/2006/main" count="970" uniqueCount="186">
  <si>
    <t>Спиннинг</t>
  </si>
  <si>
    <t>ПРОТОКОЛ</t>
  </si>
  <si>
    <t>№ п/п</t>
  </si>
  <si>
    <t>Фамилия, имя, отчество</t>
  </si>
  <si>
    <t>Первый тур</t>
  </si>
  <si>
    <t>Второй тур</t>
  </si>
  <si>
    <t>Итоговые результаты</t>
  </si>
  <si>
    <t>примечание</t>
  </si>
  <si>
    <t>Сумма мест команды</t>
  </si>
  <si>
    <t>Название команды</t>
  </si>
  <si>
    <t>Улов (гр)</t>
  </si>
  <si>
    <t>Место в личном зачете</t>
  </si>
  <si>
    <t>Место в командном зачете</t>
  </si>
  <si>
    <t>Спортивный разряд, звание</t>
  </si>
  <si>
    <t>Стартовый номер</t>
  </si>
  <si>
    <t>Главный судья соревнований</t>
  </si>
  <si>
    <t>Главный секретарь соревнований</t>
  </si>
  <si>
    <t>спиннинг</t>
  </si>
  <si>
    <t>№№ п/п</t>
  </si>
  <si>
    <t>Команда (организация, общество)</t>
  </si>
  <si>
    <t>Спортив-ный раз-ряд</t>
  </si>
  <si>
    <t>Стар-то-вый но-мер</t>
  </si>
  <si>
    <t>Личные результаты</t>
  </si>
  <si>
    <t>Очки (место в туре)</t>
  </si>
  <si>
    <t>Сумма очков (мест) за два тура</t>
  </si>
  <si>
    <t>Место</t>
  </si>
  <si>
    <t>примечание (общий вес)</t>
  </si>
  <si>
    <t>Сумма мест команды за два тура</t>
  </si>
  <si>
    <t>Место проведения: лиман Горький, РСБ "Темрючанка" Темрюкской РОООР, Краснодарский край</t>
  </si>
  <si>
    <t>Место проведения: лиман Горький, РСБ "Темрючанка" Темрюкская РОООР, Краснодарский край</t>
  </si>
  <si>
    <t>результатов лично-командного Первенства по спортивной ловле рыбы спиннингом с лодок между сборными командами районных и городских общественных организаций охотников и рыболовов ККОООР "КУБОК А.Е.Рябцева"</t>
  </si>
  <si>
    <t>результатов лично-командного первенства по спортивной ловле рыбы спиннингом с лодок между сборными командами районных и городских общественных организаций охотников и рыболовов ККОООР</t>
  </si>
  <si>
    <t>Улов (вес в граммах)</t>
  </si>
  <si>
    <t>Личники/ команда</t>
  </si>
  <si>
    <t>14-15 июня 2008 г.</t>
  </si>
  <si>
    <t>14-15 июня 2008г.</t>
  </si>
  <si>
    <t>14-15 июня  2008г.</t>
  </si>
  <si>
    <t>КУБОК  А.Е.РЯБЦЕВА-2008</t>
  </si>
  <si>
    <t>Командная карточка</t>
  </si>
  <si>
    <t>Команда ______________________________________________________________________________________________________</t>
  </si>
  <si>
    <t xml:space="preserve"> лично-командного Первенства по спортивной ловле рыбы спиннингом с лодок между сборными командами районных и городских общественных организаций охотников и рыболовов ККОООР "КУБОК А.Е.Рябцева" 14-15 июня 2008г.</t>
  </si>
  <si>
    <t>судья республиканской категории                          Гречушников О.А.</t>
  </si>
  <si>
    <t xml:space="preserve">судья республиканской категории                          </t>
  </si>
  <si>
    <t>Бойко В.А.</t>
  </si>
  <si>
    <t>Судья республиканской  категории Гречушников О.А.</t>
  </si>
  <si>
    <t>Судья республиканской  категории  Бойко В.А.</t>
  </si>
  <si>
    <t>судья республиканской  категории</t>
  </si>
  <si>
    <t>Горячеключевская РО ККОООР</t>
  </si>
  <si>
    <t>Ивашков А.Н.</t>
  </si>
  <si>
    <t>Колесников С.А.</t>
  </si>
  <si>
    <t>Горбань А.Л.</t>
  </si>
  <si>
    <t>Крыловская РО ККОООР</t>
  </si>
  <si>
    <t>Баршадский В.Б.</t>
  </si>
  <si>
    <t>Лугинец Н.</t>
  </si>
  <si>
    <t>Залеский С.</t>
  </si>
  <si>
    <t>ю</t>
  </si>
  <si>
    <t>Щербиновская РО ККОООР</t>
  </si>
  <si>
    <t>Шиян А.Н.</t>
  </si>
  <si>
    <t>Старушко С.В.</t>
  </si>
  <si>
    <t>Шумидуб Е.Г.</t>
  </si>
  <si>
    <t>Тахтамукайская РОООР АР</t>
  </si>
  <si>
    <t>Делавшок А.Ю.</t>
  </si>
  <si>
    <t>Пох А.Т.</t>
  </si>
  <si>
    <t>Делавшок Р.А.</t>
  </si>
  <si>
    <t>Новороссийская ГО ККОООР</t>
  </si>
  <si>
    <t>Павловский Р.Н.</t>
  </si>
  <si>
    <t>Ревин К.В.</t>
  </si>
  <si>
    <t>Ревин А.К.</t>
  </si>
  <si>
    <t>Кушнарев И.А.</t>
  </si>
  <si>
    <t>Динская РО ККОООР</t>
  </si>
  <si>
    <t>Грушко В.Б.</t>
  </si>
  <si>
    <t>кмс</t>
  </si>
  <si>
    <t>Забияка Г.В.</t>
  </si>
  <si>
    <t>мс</t>
  </si>
  <si>
    <t>Пономаренко А.С.</t>
  </si>
  <si>
    <t>Туапсинская РО ККОООР</t>
  </si>
  <si>
    <t>Колесник Г.Ю.</t>
  </si>
  <si>
    <t>Иванов Г.В.</t>
  </si>
  <si>
    <t>Ладыгин Е.И.</t>
  </si>
  <si>
    <t>Адлерская РО ККОООР</t>
  </si>
  <si>
    <t>Колобов В.А.</t>
  </si>
  <si>
    <t>Чумак Н.А.</t>
  </si>
  <si>
    <t>Соколов Д.М.</t>
  </si>
  <si>
    <t>Кущевская РО ККОООР</t>
  </si>
  <si>
    <t>Григорьев А.М.</t>
  </si>
  <si>
    <t>Косинов И.Г.</t>
  </si>
  <si>
    <t>Гунько Н.Н.</t>
  </si>
  <si>
    <t>Абинская РО ККОООР</t>
  </si>
  <si>
    <t>Косинов Н.Н.</t>
  </si>
  <si>
    <t>Холошин А.А.</t>
  </si>
  <si>
    <t>Долженков А.А.</t>
  </si>
  <si>
    <t>Сидоренко А.Д.</t>
  </si>
  <si>
    <t>Тимашевская РО ККОООР</t>
  </si>
  <si>
    <t>Штеле А.А.</t>
  </si>
  <si>
    <t>Осадчий В.Д.</t>
  </si>
  <si>
    <t>Печеницын И.В.</t>
  </si>
  <si>
    <t>Староминская РО ККОООР</t>
  </si>
  <si>
    <t>Кистрица А.И.</t>
  </si>
  <si>
    <t>Филатов С.А.</t>
  </si>
  <si>
    <t>Левченко С.В.</t>
  </si>
  <si>
    <t>Анапская ГО ККОООР</t>
  </si>
  <si>
    <t>Пташка В.Д.</t>
  </si>
  <si>
    <t>Плат Э.Э.</t>
  </si>
  <si>
    <t>Нор С.А.</t>
  </si>
  <si>
    <t>Станиславов А.В.</t>
  </si>
  <si>
    <t>Усть-Лабинская РО ККОООР</t>
  </si>
  <si>
    <t>Жуковский С.А.</t>
  </si>
  <si>
    <t>Рябчиков А.П.</t>
  </si>
  <si>
    <t>Синкин В.В.</t>
  </si>
  <si>
    <t>Тихорецкая РО ККОООР</t>
  </si>
  <si>
    <t>Кийков С.П.</t>
  </si>
  <si>
    <t>Белокопытов М.Ю.</t>
  </si>
  <si>
    <t>Тесленко Е.И.</t>
  </si>
  <si>
    <t>Краснодарская ГО ККОООР</t>
  </si>
  <si>
    <t>Макартычан А.Ю.</t>
  </si>
  <si>
    <t>мсмк</t>
  </si>
  <si>
    <t>Шушвалов Г.Ю.</t>
  </si>
  <si>
    <t>Мадюкин В.В.</t>
  </si>
  <si>
    <t>Вовненко М.Н.</t>
  </si>
  <si>
    <t>Лапин С.В.</t>
  </si>
  <si>
    <t>Ейская РО ККОООР</t>
  </si>
  <si>
    <t>Гладких Г.А.</t>
  </si>
  <si>
    <t>Заяц Н.В.</t>
  </si>
  <si>
    <t>Гладких А.Г.</t>
  </si>
  <si>
    <t>Павловская РО ККОООР</t>
  </si>
  <si>
    <t>Кайрис В.А.</t>
  </si>
  <si>
    <t>Ляшенко И.И.</t>
  </si>
  <si>
    <t>Корольков Г.В.</t>
  </si>
  <si>
    <t>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</si>
  <si>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</si>
  <si>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</si>
  <si>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</si>
  <si>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</si>
  <si>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</si>
  <si>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</si>
  <si>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</si>
  <si>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</si>
  <si>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</si>
  <si>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</si>
  <si>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</si>
  <si>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</si>
  <si>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</si>
  <si>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</si>
  <si>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</si>
  <si>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</si>
  <si>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</si>
  <si>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</si>
  <si>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</si>
  <si>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</si>
  <si>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</si>
  <si>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</si>
  <si>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</si>
  <si>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</si>
  <si>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</si>
  <si>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</si>
  <si>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</si>
  <si>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</si>
  <si>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</si>
  <si>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</si>
  <si>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</si>
  <si>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</si>
  <si>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</si>
  <si>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</si>
  <si>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</si>
  <si>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</si>
  <si>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</si>
  <si>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</si>
  <si>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</si>
  <si>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</si>
  <si>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</si>
  <si>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результатов краевых лично-командных соревнований по спортивной ловле рыбы спиннингом </t>
  </si>
  <si>
    <t>результатов краевых лично-командных соревнований по спортивной ловле рыбы спиннингом                                                 "КУБОК А.Е.Рябцева-2008"</t>
  </si>
  <si>
    <t>Норматив ЕВСК</t>
  </si>
  <si>
    <t>КУБОК  А.Е.РЯБЦЕВА-2008 (юноши)</t>
  </si>
  <si>
    <t>Общий вес выловленной рыбы 155,525 кг</t>
  </si>
  <si>
    <t xml:space="preserve">КУБОК  А.Е.РЯБЦЕВА-2008 </t>
  </si>
  <si>
    <t>Личник                                 Анапская ГО ККОООР</t>
  </si>
  <si>
    <t>Личник                                 Абинская РО ККОООР</t>
  </si>
  <si>
    <t>Личник            Краснодарская ГО ККОООР</t>
  </si>
  <si>
    <t>Личник                            Новороссийская ГО ККОООР</t>
  </si>
  <si>
    <t>Краснодар-ская ГО ККОООР</t>
  </si>
  <si>
    <t>Горяче-ключевская РО ККОООР</t>
  </si>
  <si>
    <t>Тимашев-ская РО ККОООР</t>
  </si>
  <si>
    <t>Тахтаму-кайская РОООР АР</t>
  </si>
  <si>
    <t>Щербинов-ская РО ККОООР</t>
  </si>
  <si>
    <t>Старомин-ская РО ККОООР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</si>
</sst>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7">
    <font>
      <sz val="10"/>
      <name val="Arial Cyr"/>
      <family val="0"/>
    </font>
    <font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b/>
      <u val="single"/>
      <sz val="14"/>
      <name val="Arial Cyr"/>
      <family val="2"/>
    </font>
    <font>
      <sz val="20"/>
      <name val="Times New Roman"/>
      <family val="1"/>
    </font>
    <font>
      <sz val="11"/>
      <name val="Arial Cyr"/>
      <family val="2"/>
    </font>
    <font>
      <sz val="16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4" xfId="0" applyBorder="1" applyAlignment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8" xfId="0" applyFont="1" applyFill="1" applyBorder="1" applyAlignment="1">
      <alignment/>
    </xf>
    <xf numFmtId="49" fontId="0" fillId="0" borderId="24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24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8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96"/>
  <sheetViews>
    <sheetView workbookViewId="0" topLeftCell="A6">
      <pane xSplit="2" ySplit="4" topLeftCell="C54" activePane="bottomRight" state="frozen"/>
      <selection pane="topLeft" activeCell="A6" sqref="A6"/>
      <selection pane="topRight" activeCell="C6" sqref="C6"/>
      <selection pane="bottomLeft" activeCell="A10" sqref="A10"/>
      <selection pane="bottomRight" activeCell="C82" sqref="C82:C93"/>
    </sheetView>
  </sheetViews>
  <sheetFormatPr defaultColWidth="9.00390625" defaultRowHeight="12.75"/>
  <cols>
    <col min="1" max="1" width="4.875" style="0" customWidth="1"/>
    <col min="2" max="2" width="17.25390625" style="0" customWidth="1"/>
    <col min="3" max="3" width="25.875" style="0" customWidth="1"/>
    <col min="4" max="4" width="5.75390625" style="0" customWidth="1"/>
    <col min="5" max="5" width="5.625" style="0" customWidth="1"/>
    <col min="7" max="7" width="8.00390625" style="0" customWidth="1"/>
    <col min="8" max="8" width="9.25390625" style="0" customWidth="1"/>
    <col min="9" max="9" width="10.75390625" style="0" customWidth="1"/>
    <col min="10" max="10" width="8.00390625" style="0" customWidth="1"/>
    <col min="11" max="11" width="9.25390625" style="0" customWidth="1"/>
    <col min="12" max="12" width="11.125" style="0" customWidth="1"/>
    <col min="13" max="13" width="8.125" style="0" customWidth="1"/>
    <col min="14" max="14" width="12.75390625" style="0" customWidth="1"/>
    <col min="16" max="16" width="13.125" style="0" customWidth="1"/>
  </cols>
  <sheetData>
    <row r="1" ht="15.75">
      <c r="A1" s="1" t="s">
        <v>0</v>
      </c>
    </row>
    <row r="2" spans="1:14" ht="25.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36.75" customHeight="1">
      <c r="A3" s="118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8.75">
      <c r="A4" s="2" t="s">
        <v>34</v>
      </c>
      <c r="C4" s="90" t="s">
        <v>28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ht="9.75" customHeight="1" thickBot="1"/>
    <row r="6" spans="1:14" ht="22.5" customHeight="1">
      <c r="A6" s="87" t="s">
        <v>2</v>
      </c>
      <c r="B6" s="120" t="s">
        <v>9</v>
      </c>
      <c r="C6" s="114" t="s">
        <v>3</v>
      </c>
      <c r="D6" s="107" t="s">
        <v>13</v>
      </c>
      <c r="E6" s="107" t="s">
        <v>14</v>
      </c>
      <c r="F6" s="91" t="s">
        <v>4</v>
      </c>
      <c r="G6" s="92"/>
      <c r="H6" s="93"/>
      <c r="I6" s="91" t="s">
        <v>5</v>
      </c>
      <c r="J6" s="85"/>
      <c r="K6" s="86"/>
      <c r="L6" s="123" t="s">
        <v>27</v>
      </c>
      <c r="M6" s="123" t="s">
        <v>12</v>
      </c>
      <c r="N6" s="109" t="s">
        <v>7</v>
      </c>
    </row>
    <row r="7" spans="1:14" ht="12.75" customHeight="1">
      <c r="A7" s="88"/>
      <c r="B7" s="121"/>
      <c r="C7" s="115"/>
      <c r="D7" s="108"/>
      <c r="E7" s="108"/>
      <c r="F7" s="111"/>
      <c r="G7" s="94"/>
      <c r="H7" s="84"/>
      <c r="I7" s="111"/>
      <c r="J7" s="112"/>
      <c r="K7" s="113"/>
      <c r="L7" s="124"/>
      <c r="M7" s="124"/>
      <c r="N7" s="110"/>
    </row>
    <row r="8" spans="1:14" ht="64.5" customHeight="1">
      <c r="A8" s="89"/>
      <c r="B8" s="122"/>
      <c r="C8" s="116"/>
      <c r="D8" s="108"/>
      <c r="E8" s="108"/>
      <c r="F8" s="4" t="s">
        <v>10</v>
      </c>
      <c r="G8" s="3" t="s">
        <v>11</v>
      </c>
      <c r="H8" s="3" t="s">
        <v>8</v>
      </c>
      <c r="I8" s="4" t="s">
        <v>10</v>
      </c>
      <c r="J8" s="3" t="s">
        <v>11</v>
      </c>
      <c r="K8" s="3" t="s">
        <v>8</v>
      </c>
      <c r="L8" s="124"/>
      <c r="M8" s="124"/>
      <c r="N8" s="110"/>
    </row>
    <row r="9" spans="1:14" ht="11.25" customHeight="1" thickBot="1">
      <c r="A9" s="25"/>
      <c r="B9" s="25"/>
      <c r="C9" s="26"/>
      <c r="D9" s="27"/>
      <c r="E9" s="27"/>
      <c r="F9" s="28"/>
      <c r="G9" s="29"/>
      <c r="H9" s="27"/>
      <c r="I9" s="28"/>
      <c r="J9" s="29"/>
      <c r="K9" s="26"/>
      <c r="L9" s="23"/>
      <c r="M9" s="23"/>
      <c r="N9" s="24"/>
    </row>
    <row r="10" spans="1:14" ht="19.5" customHeight="1">
      <c r="A10" s="101">
        <v>1</v>
      </c>
      <c r="B10" s="104" t="s">
        <v>47</v>
      </c>
      <c r="C10" s="8" t="s">
        <v>48</v>
      </c>
      <c r="D10" s="30">
        <v>2</v>
      </c>
      <c r="E10" s="47">
        <v>26</v>
      </c>
      <c r="F10" s="45">
        <v>2610</v>
      </c>
      <c r="G10" s="40">
        <v>6</v>
      </c>
      <c r="H10" s="95">
        <f>SUM(G10:G12)</f>
        <v>73</v>
      </c>
      <c r="I10" s="45"/>
      <c r="J10" s="40"/>
      <c r="K10" s="95">
        <f>SUM(J10:J12)</f>
        <v>0</v>
      </c>
      <c r="L10" s="95">
        <f>K10+H10</f>
        <v>73</v>
      </c>
      <c r="M10" s="95"/>
      <c r="N10" s="5"/>
    </row>
    <row r="11" spans="1:16" ht="19.5" customHeight="1">
      <c r="A11" s="102"/>
      <c r="B11" s="105"/>
      <c r="C11" s="8" t="s">
        <v>49</v>
      </c>
      <c r="D11" s="31">
        <v>2</v>
      </c>
      <c r="E11" s="47">
        <v>20</v>
      </c>
      <c r="F11" s="45">
        <v>710</v>
      </c>
      <c r="G11" s="40">
        <v>25</v>
      </c>
      <c r="H11" s="96"/>
      <c r="I11" s="45"/>
      <c r="J11" s="40"/>
      <c r="K11" s="96"/>
      <c r="L11" s="96"/>
      <c r="M11" s="96"/>
      <c r="N11" s="6"/>
      <c r="P11" s="11"/>
    </row>
    <row r="12" spans="1:15" ht="19.5" customHeight="1">
      <c r="A12" s="102"/>
      <c r="B12" s="105"/>
      <c r="C12" s="8" t="s">
        <v>50</v>
      </c>
      <c r="D12" s="31">
        <v>2</v>
      </c>
      <c r="E12" s="47">
        <v>16</v>
      </c>
      <c r="F12" s="45">
        <v>130</v>
      </c>
      <c r="G12" s="40">
        <v>42</v>
      </c>
      <c r="H12" s="96"/>
      <c r="I12" s="45"/>
      <c r="J12" s="40"/>
      <c r="K12" s="96"/>
      <c r="L12" s="96"/>
      <c r="M12" s="96"/>
      <c r="N12" s="6"/>
      <c r="O12" t="s">
        <v>55</v>
      </c>
    </row>
    <row r="13" spans="1:14" ht="19.5" customHeight="1" thickBot="1">
      <c r="A13" s="103"/>
      <c r="B13" s="106"/>
      <c r="C13" s="9"/>
      <c r="D13" s="32"/>
      <c r="E13" s="10"/>
      <c r="F13" s="12"/>
      <c r="G13" s="21"/>
      <c r="H13" s="97"/>
      <c r="I13" s="12"/>
      <c r="J13" s="21"/>
      <c r="K13" s="97"/>
      <c r="L13" s="97"/>
      <c r="M13" s="97"/>
      <c r="N13" s="7"/>
    </row>
    <row r="14" spans="1:14" ht="19.5" customHeight="1">
      <c r="A14" s="101">
        <v>2</v>
      </c>
      <c r="B14" s="104" t="s">
        <v>51</v>
      </c>
      <c r="C14" s="8" t="s">
        <v>52</v>
      </c>
      <c r="D14" s="30">
        <v>1</v>
      </c>
      <c r="E14" s="47">
        <v>28</v>
      </c>
      <c r="F14" s="45">
        <v>1140</v>
      </c>
      <c r="G14" s="40">
        <v>17</v>
      </c>
      <c r="H14" s="95">
        <f>SUM(G14:G16)</f>
        <v>82</v>
      </c>
      <c r="I14" s="45"/>
      <c r="J14" s="40"/>
      <c r="K14" s="95">
        <f>SUM(J14:J16)</f>
        <v>0</v>
      </c>
      <c r="L14" s="95">
        <f>K14+H14</f>
        <v>82</v>
      </c>
      <c r="M14" s="95"/>
      <c r="N14" s="5"/>
    </row>
    <row r="15" spans="1:14" ht="19.5" customHeight="1">
      <c r="A15" s="102"/>
      <c r="B15" s="105"/>
      <c r="C15" s="8" t="s">
        <v>53</v>
      </c>
      <c r="D15" s="31">
        <v>1</v>
      </c>
      <c r="E15" s="47">
        <v>36</v>
      </c>
      <c r="F15" s="45">
        <v>1090</v>
      </c>
      <c r="G15" s="40">
        <v>20</v>
      </c>
      <c r="H15" s="96"/>
      <c r="I15" s="45"/>
      <c r="J15" s="40"/>
      <c r="K15" s="96"/>
      <c r="L15" s="96"/>
      <c r="M15" s="96"/>
      <c r="N15" s="6"/>
    </row>
    <row r="16" spans="1:15" ht="19.5" customHeight="1">
      <c r="A16" s="102"/>
      <c r="B16" s="105"/>
      <c r="C16" s="8" t="s">
        <v>54</v>
      </c>
      <c r="D16" s="31"/>
      <c r="E16" s="47">
        <v>17</v>
      </c>
      <c r="F16" s="45">
        <v>95</v>
      </c>
      <c r="G16" s="40">
        <v>45</v>
      </c>
      <c r="H16" s="96"/>
      <c r="I16" s="45"/>
      <c r="J16" s="40"/>
      <c r="K16" s="96"/>
      <c r="L16" s="96"/>
      <c r="M16" s="96"/>
      <c r="N16" s="6"/>
      <c r="O16" t="s">
        <v>55</v>
      </c>
    </row>
    <row r="17" spans="1:14" ht="19.5" customHeight="1" thickBot="1">
      <c r="A17" s="103"/>
      <c r="B17" s="106"/>
      <c r="C17" s="9"/>
      <c r="D17" s="32"/>
      <c r="E17" s="10"/>
      <c r="F17" s="12"/>
      <c r="G17" s="21"/>
      <c r="H17" s="97"/>
      <c r="I17" s="12"/>
      <c r="J17" s="21"/>
      <c r="K17" s="97"/>
      <c r="L17" s="97"/>
      <c r="M17" s="97"/>
      <c r="N17" s="7"/>
    </row>
    <row r="18" spans="1:14" ht="19.5" customHeight="1">
      <c r="A18" s="125">
        <v>3</v>
      </c>
      <c r="B18" s="105" t="s">
        <v>56</v>
      </c>
      <c r="C18" s="8" t="s">
        <v>57</v>
      </c>
      <c r="D18" s="33"/>
      <c r="E18" s="47">
        <v>46</v>
      </c>
      <c r="F18" s="45">
        <v>115</v>
      </c>
      <c r="G18" s="40">
        <v>43.5</v>
      </c>
      <c r="H18" s="95">
        <f>SUM(G18:G20)</f>
        <v>120.5</v>
      </c>
      <c r="I18" s="45"/>
      <c r="J18" s="40"/>
      <c r="K18" s="95">
        <f>SUM(J18:J20)</f>
        <v>0</v>
      </c>
      <c r="L18" s="95">
        <f>K18+H18</f>
        <v>120.5</v>
      </c>
      <c r="M18" s="96"/>
      <c r="N18" s="20"/>
    </row>
    <row r="19" spans="1:14" ht="19.5" customHeight="1">
      <c r="A19" s="102"/>
      <c r="B19" s="105"/>
      <c r="C19" s="8" t="s">
        <v>58</v>
      </c>
      <c r="D19" s="31"/>
      <c r="E19" s="47">
        <v>24</v>
      </c>
      <c r="F19" s="45">
        <v>445</v>
      </c>
      <c r="G19" s="40">
        <v>31</v>
      </c>
      <c r="H19" s="96"/>
      <c r="I19" s="45"/>
      <c r="J19" s="40"/>
      <c r="K19" s="96"/>
      <c r="L19" s="96"/>
      <c r="M19" s="96"/>
      <c r="N19" s="6"/>
    </row>
    <row r="20" spans="1:15" ht="19.5" customHeight="1">
      <c r="A20" s="102"/>
      <c r="B20" s="105"/>
      <c r="C20" s="8" t="s">
        <v>59</v>
      </c>
      <c r="D20" s="31"/>
      <c r="E20" s="47">
        <v>18</v>
      </c>
      <c r="F20" s="45">
        <v>45</v>
      </c>
      <c r="G20" s="40">
        <v>46</v>
      </c>
      <c r="H20" s="96"/>
      <c r="I20" s="45"/>
      <c r="J20" s="40"/>
      <c r="K20" s="96"/>
      <c r="L20" s="96"/>
      <c r="M20" s="96"/>
      <c r="N20" s="6"/>
      <c r="O20" t="s">
        <v>55</v>
      </c>
    </row>
    <row r="21" spans="1:14" ht="19.5" customHeight="1" thickBot="1">
      <c r="A21" s="102"/>
      <c r="B21" s="105"/>
      <c r="C21" s="16"/>
      <c r="D21" s="34"/>
      <c r="E21" s="17"/>
      <c r="F21" s="18"/>
      <c r="G21" s="22"/>
      <c r="H21" s="97"/>
      <c r="I21" s="18"/>
      <c r="J21" s="22"/>
      <c r="K21" s="97"/>
      <c r="L21" s="97"/>
      <c r="M21" s="96"/>
      <c r="N21" s="19"/>
    </row>
    <row r="22" spans="1:14" ht="19.5" customHeight="1">
      <c r="A22" s="101">
        <v>4</v>
      </c>
      <c r="B22" s="104" t="s">
        <v>60</v>
      </c>
      <c r="C22" s="8" t="s">
        <v>61</v>
      </c>
      <c r="D22" s="44"/>
      <c r="E22" s="47">
        <v>22</v>
      </c>
      <c r="F22" s="45">
        <v>2285</v>
      </c>
      <c r="G22" s="40">
        <v>8</v>
      </c>
      <c r="H22" s="95">
        <f>SUM(G22:G24)</f>
        <v>47</v>
      </c>
      <c r="I22" s="45"/>
      <c r="J22" s="40"/>
      <c r="K22" s="95">
        <f>SUM(J22:J24)</f>
        <v>0</v>
      </c>
      <c r="L22" s="95">
        <f>K22+H22</f>
        <v>47</v>
      </c>
      <c r="M22" s="126"/>
      <c r="N22" s="13"/>
    </row>
    <row r="23" spans="1:14" ht="19.5" customHeight="1">
      <c r="A23" s="102"/>
      <c r="B23" s="105"/>
      <c r="C23" s="8" t="s">
        <v>62</v>
      </c>
      <c r="D23" s="44"/>
      <c r="E23" s="47">
        <v>40</v>
      </c>
      <c r="F23" s="45">
        <v>1265</v>
      </c>
      <c r="G23" s="40">
        <v>13</v>
      </c>
      <c r="H23" s="96"/>
      <c r="I23" s="45"/>
      <c r="J23" s="40"/>
      <c r="K23" s="96"/>
      <c r="L23" s="96"/>
      <c r="M23" s="127"/>
      <c r="N23" s="14"/>
    </row>
    <row r="24" spans="1:15" ht="19.5" customHeight="1">
      <c r="A24" s="102"/>
      <c r="B24" s="105"/>
      <c r="C24" s="8" t="s">
        <v>63</v>
      </c>
      <c r="D24" s="44"/>
      <c r="E24" s="47">
        <v>13</v>
      </c>
      <c r="F24" s="45">
        <v>575</v>
      </c>
      <c r="G24" s="40">
        <v>26</v>
      </c>
      <c r="H24" s="96"/>
      <c r="I24" s="45"/>
      <c r="J24" s="40"/>
      <c r="K24" s="96"/>
      <c r="L24" s="96"/>
      <c r="M24" s="127"/>
      <c r="N24" s="14"/>
      <c r="O24" t="s">
        <v>55</v>
      </c>
    </row>
    <row r="25" spans="1:14" ht="19.5" customHeight="1" thickBot="1">
      <c r="A25" s="103"/>
      <c r="B25" s="106"/>
      <c r="C25" s="9"/>
      <c r="D25" s="32"/>
      <c r="E25" s="10"/>
      <c r="F25" s="12"/>
      <c r="G25" s="21"/>
      <c r="H25" s="97"/>
      <c r="I25" s="12"/>
      <c r="J25" s="21"/>
      <c r="K25" s="97"/>
      <c r="L25" s="97"/>
      <c r="M25" s="128"/>
      <c r="N25" s="15"/>
    </row>
    <row r="26" spans="1:14" ht="19.5" customHeight="1">
      <c r="A26" s="101">
        <v>5</v>
      </c>
      <c r="B26" s="104" t="s">
        <v>64</v>
      </c>
      <c r="C26" s="8" t="s">
        <v>65</v>
      </c>
      <c r="D26" s="37">
        <v>1</v>
      </c>
      <c r="E26" s="47">
        <v>50</v>
      </c>
      <c r="F26" s="45">
        <v>0</v>
      </c>
      <c r="G26" s="40">
        <v>51</v>
      </c>
      <c r="H26" s="95">
        <f>SUM(G26:G28)</f>
        <v>115</v>
      </c>
      <c r="I26" s="45"/>
      <c r="J26" s="40"/>
      <c r="K26" s="95">
        <f>SUM(J26:J28)</f>
        <v>0</v>
      </c>
      <c r="L26" s="95">
        <f>K26+H26</f>
        <v>115</v>
      </c>
      <c r="M26" s="95"/>
      <c r="N26" s="5"/>
    </row>
    <row r="27" spans="1:14" ht="19.5" customHeight="1">
      <c r="A27" s="102"/>
      <c r="B27" s="105"/>
      <c r="C27" s="8" t="s">
        <v>66</v>
      </c>
      <c r="D27" s="31"/>
      <c r="E27" s="47">
        <v>23</v>
      </c>
      <c r="F27" s="45">
        <v>325</v>
      </c>
      <c r="G27" s="40">
        <v>34</v>
      </c>
      <c r="H27" s="96"/>
      <c r="I27" s="45"/>
      <c r="J27" s="40"/>
      <c r="K27" s="96"/>
      <c r="L27" s="96"/>
      <c r="M27" s="96"/>
      <c r="N27" s="6"/>
    </row>
    <row r="28" spans="1:15" ht="19.5" customHeight="1">
      <c r="A28" s="102"/>
      <c r="B28" s="105"/>
      <c r="C28" s="8" t="s">
        <v>67</v>
      </c>
      <c r="D28" s="31"/>
      <c r="E28" s="47">
        <v>9</v>
      </c>
      <c r="F28" s="45">
        <v>455</v>
      </c>
      <c r="G28" s="40">
        <v>30</v>
      </c>
      <c r="H28" s="96"/>
      <c r="I28" s="45"/>
      <c r="J28" s="40"/>
      <c r="K28" s="96"/>
      <c r="L28" s="96"/>
      <c r="M28" s="96"/>
      <c r="N28" s="6"/>
      <c r="O28" t="s">
        <v>55</v>
      </c>
    </row>
    <row r="29" spans="1:14" ht="19.5" customHeight="1" thickBot="1">
      <c r="A29" s="103"/>
      <c r="B29" s="106"/>
      <c r="C29" s="9"/>
      <c r="D29" s="32"/>
      <c r="E29" s="10"/>
      <c r="F29" s="12"/>
      <c r="G29" s="21"/>
      <c r="H29" s="97"/>
      <c r="I29" s="12"/>
      <c r="J29" s="21"/>
      <c r="K29" s="97"/>
      <c r="L29" s="97"/>
      <c r="M29" s="97"/>
      <c r="N29" s="7"/>
    </row>
    <row r="30" spans="1:14" ht="19.5" customHeight="1">
      <c r="A30" s="101">
        <v>6</v>
      </c>
      <c r="B30" s="104" t="s">
        <v>69</v>
      </c>
      <c r="C30" s="8" t="s">
        <v>70</v>
      </c>
      <c r="D30" s="44" t="s">
        <v>71</v>
      </c>
      <c r="E30" s="47">
        <v>48</v>
      </c>
      <c r="F30" s="45">
        <v>2875</v>
      </c>
      <c r="G30" s="40">
        <v>5</v>
      </c>
      <c r="H30" s="95">
        <f>SUM(G30:G32)</f>
        <v>16</v>
      </c>
      <c r="I30" s="45"/>
      <c r="J30" s="40"/>
      <c r="K30" s="95">
        <f>SUM(J30:J32)</f>
        <v>0</v>
      </c>
      <c r="L30" s="95">
        <f>K30+H30</f>
        <v>16</v>
      </c>
      <c r="M30" s="98"/>
      <c r="N30" s="5"/>
    </row>
    <row r="31" spans="1:14" ht="19.5" customHeight="1">
      <c r="A31" s="102"/>
      <c r="B31" s="105"/>
      <c r="C31" s="8" t="s">
        <v>72</v>
      </c>
      <c r="D31" s="44" t="s">
        <v>73</v>
      </c>
      <c r="E31" s="47">
        <v>29</v>
      </c>
      <c r="F31" s="45">
        <v>3485</v>
      </c>
      <c r="G31" s="40">
        <v>2</v>
      </c>
      <c r="H31" s="96"/>
      <c r="I31" s="45"/>
      <c r="J31" s="40"/>
      <c r="K31" s="96"/>
      <c r="L31" s="96"/>
      <c r="M31" s="99"/>
      <c r="N31" s="6"/>
    </row>
    <row r="32" spans="1:15" ht="19.5" customHeight="1">
      <c r="A32" s="102"/>
      <c r="B32" s="105"/>
      <c r="C32" s="8" t="s">
        <v>74</v>
      </c>
      <c r="D32" s="44"/>
      <c r="E32" s="47">
        <v>14</v>
      </c>
      <c r="F32" s="45">
        <v>1690</v>
      </c>
      <c r="G32" s="40">
        <v>9</v>
      </c>
      <c r="H32" s="96"/>
      <c r="I32" s="45"/>
      <c r="J32" s="40"/>
      <c r="K32" s="96"/>
      <c r="L32" s="96"/>
      <c r="M32" s="99"/>
      <c r="N32" s="6"/>
      <c r="O32" t="s">
        <v>55</v>
      </c>
    </row>
    <row r="33" spans="1:14" ht="19.5" customHeight="1" thickBot="1">
      <c r="A33" s="103"/>
      <c r="B33" s="106"/>
      <c r="C33" s="9"/>
      <c r="D33" s="32"/>
      <c r="E33" s="10"/>
      <c r="F33" s="12"/>
      <c r="G33" s="21"/>
      <c r="H33" s="97"/>
      <c r="I33" s="12"/>
      <c r="J33" s="21"/>
      <c r="K33" s="97"/>
      <c r="L33" s="97"/>
      <c r="M33" s="100"/>
      <c r="N33" s="7"/>
    </row>
    <row r="34" spans="1:14" ht="19.5" customHeight="1">
      <c r="A34" s="101">
        <v>7</v>
      </c>
      <c r="B34" s="104" t="s">
        <v>75</v>
      </c>
      <c r="C34" s="8" t="s">
        <v>76</v>
      </c>
      <c r="D34" s="47"/>
      <c r="E34" s="47">
        <v>54</v>
      </c>
      <c r="F34" s="45">
        <v>715</v>
      </c>
      <c r="G34" s="40">
        <v>24</v>
      </c>
      <c r="H34" s="95">
        <f>SUM(G34:G36)</f>
        <v>79</v>
      </c>
      <c r="I34" s="45"/>
      <c r="J34" s="40"/>
      <c r="K34" s="95">
        <f>SUM(J34:J36)</f>
        <v>0</v>
      </c>
      <c r="L34" s="95">
        <f>K34+H34</f>
        <v>79</v>
      </c>
      <c r="M34" s="95"/>
      <c r="N34" s="5"/>
    </row>
    <row r="35" spans="1:14" ht="19.5" customHeight="1">
      <c r="A35" s="102"/>
      <c r="B35" s="105"/>
      <c r="C35" s="8" t="s">
        <v>77</v>
      </c>
      <c r="D35" s="47"/>
      <c r="E35" s="47">
        <v>52</v>
      </c>
      <c r="F35" s="45">
        <v>2885</v>
      </c>
      <c r="G35" s="40">
        <v>4</v>
      </c>
      <c r="H35" s="96"/>
      <c r="I35" s="45"/>
      <c r="J35" s="40"/>
      <c r="K35" s="96"/>
      <c r="L35" s="96"/>
      <c r="M35" s="96"/>
      <c r="N35" s="6"/>
    </row>
    <row r="36" spans="1:15" ht="19.5" customHeight="1">
      <c r="A36" s="102"/>
      <c r="B36" s="105"/>
      <c r="C36" s="8" t="s">
        <v>78</v>
      </c>
      <c r="D36" s="47"/>
      <c r="E36" s="47">
        <v>7</v>
      </c>
      <c r="F36" s="45">
        <v>0</v>
      </c>
      <c r="G36" s="40">
        <v>51</v>
      </c>
      <c r="H36" s="96"/>
      <c r="I36" s="45"/>
      <c r="J36" s="40"/>
      <c r="K36" s="96"/>
      <c r="L36" s="96"/>
      <c r="M36" s="96"/>
      <c r="N36" s="6"/>
      <c r="O36" t="s">
        <v>55</v>
      </c>
    </row>
    <row r="37" spans="1:14" ht="19.5" customHeight="1" thickBot="1">
      <c r="A37" s="103"/>
      <c r="B37" s="106"/>
      <c r="C37" s="9"/>
      <c r="D37" s="32"/>
      <c r="E37" s="10"/>
      <c r="F37" s="12"/>
      <c r="G37" s="21"/>
      <c r="H37" s="97"/>
      <c r="I37" s="12"/>
      <c r="J37" s="21"/>
      <c r="K37" s="97"/>
      <c r="L37" s="97"/>
      <c r="M37" s="97"/>
      <c r="N37" s="7"/>
    </row>
    <row r="38" spans="1:14" ht="19.5" customHeight="1">
      <c r="A38" s="101">
        <v>8</v>
      </c>
      <c r="B38" s="104" t="s">
        <v>79</v>
      </c>
      <c r="C38" s="8" t="s">
        <v>80</v>
      </c>
      <c r="D38" s="30"/>
      <c r="E38" s="47">
        <v>45</v>
      </c>
      <c r="F38" s="45">
        <v>0</v>
      </c>
      <c r="G38" s="40">
        <v>51</v>
      </c>
      <c r="H38" s="95">
        <f>SUM(G38:G40)</f>
        <v>141</v>
      </c>
      <c r="I38" s="45"/>
      <c r="J38" s="40"/>
      <c r="K38" s="95">
        <f>SUM(J38:J40)</f>
        <v>0</v>
      </c>
      <c r="L38" s="95">
        <f>K38+H38</f>
        <v>141</v>
      </c>
      <c r="M38" s="95"/>
      <c r="N38" s="5"/>
    </row>
    <row r="39" spans="1:14" ht="19.5" customHeight="1">
      <c r="A39" s="102"/>
      <c r="B39" s="105"/>
      <c r="C39" s="8" t="s">
        <v>81</v>
      </c>
      <c r="D39" s="31"/>
      <c r="E39" s="47">
        <v>42</v>
      </c>
      <c r="F39" s="45">
        <v>0</v>
      </c>
      <c r="G39" s="40">
        <v>51</v>
      </c>
      <c r="H39" s="96"/>
      <c r="I39" s="45"/>
      <c r="J39" s="40"/>
      <c r="K39" s="96"/>
      <c r="L39" s="96"/>
      <c r="M39" s="96"/>
      <c r="N39" s="6"/>
    </row>
    <row r="40" spans="1:15" ht="19.5" customHeight="1">
      <c r="A40" s="102"/>
      <c r="B40" s="105"/>
      <c r="C40" s="8" t="s">
        <v>82</v>
      </c>
      <c r="D40" s="35"/>
      <c r="E40" s="47">
        <v>3</v>
      </c>
      <c r="F40" s="45">
        <v>150</v>
      </c>
      <c r="G40" s="40">
        <v>39</v>
      </c>
      <c r="H40" s="96"/>
      <c r="I40" s="45"/>
      <c r="J40" s="40"/>
      <c r="K40" s="96"/>
      <c r="L40" s="96"/>
      <c r="M40" s="96"/>
      <c r="N40" s="6"/>
      <c r="O40" t="s">
        <v>55</v>
      </c>
    </row>
    <row r="41" spans="1:14" ht="19.5" customHeight="1" thickBot="1">
      <c r="A41" s="103"/>
      <c r="B41" s="106"/>
      <c r="C41" s="9"/>
      <c r="D41" s="32"/>
      <c r="E41" s="10"/>
      <c r="F41" s="12"/>
      <c r="G41" s="21"/>
      <c r="H41" s="97"/>
      <c r="I41" s="12"/>
      <c r="J41" s="21"/>
      <c r="K41" s="97"/>
      <c r="L41" s="97"/>
      <c r="M41" s="97"/>
      <c r="N41" s="7"/>
    </row>
    <row r="42" spans="1:14" ht="19.5" customHeight="1">
      <c r="A42" s="101">
        <v>9</v>
      </c>
      <c r="B42" s="104" t="s">
        <v>83</v>
      </c>
      <c r="C42" s="8" t="s">
        <v>84</v>
      </c>
      <c r="D42" s="30">
        <v>3</v>
      </c>
      <c r="E42" s="47">
        <v>58</v>
      </c>
      <c r="F42" s="45">
        <v>570</v>
      </c>
      <c r="G42" s="40">
        <v>27</v>
      </c>
      <c r="H42" s="95">
        <f>SUM(G42:G44)</f>
        <v>101</v>
      </c>
      <c r="I42" s="45"/>
      <c r="J42" s="40"/>
      <c r="K42" s="95">
        <f>SUM(J42:J44)</f>
        <v>0</v>
      </c>
      <c r="L42" s="95">
        <f>K42+H42</f>
        <v>101</v>
      </c>
      <c r="M42" s="98"/>
      <c r="N42" s="5"/>
    </row>
    <row r="43" spans="1:14" ht="19.5" customHeight="1">
      <c r="A43" s="102"/>
      <c r="B43" s="105"/>
      <c r="C43" s="8" t="s">
        <v>85</v>
      </c>
      <c r="D43" s="35">
        <v>3</v>
      </c>
      <c r="E43" s="47">
        <v>56</v>
      </c>
      <c r="F43" s="45">
        <v>365</v>
      </c>
      <c r="G43" s="40">
        <v>33</v>
      </c>
      <c r="H43" s="96"/>
      <c r="I43" s="51"/>
      <c r="J43" s="40"/>
      <c r="K43" s="96"/>
      <c r="L43" s="96"/>
      <c r="M43" s="99"/>
      <c r="N43" s="6"/>
    </row>
    <row r="44" spans="1:15" ht="19.5" customHeight="1">
      <c r="A44" s="102"/>
      <c r="B44" s="105"/>
      <c r="C44" s="8" t="s">
        <v>86</v>
      </c>
      <c r="D44" s="31">
        <v>3</v>
      </c>
      <c r="E44" s="47">
        <v>8</v>
      </c>
      <c r="F44" s="45">
        <v>135</v>
      </c>
      <c r="G44" s="40">
        <v>41</v>
      </c>
      <c r="H44" s="96"/>
      <c r="I44" s="45"/>
      <c r="J44" s="40"/>
      <c r="K44" s="96"/>
      <c r="L44" s="96"/>
      <c r="M44" s="99"/>
      <c r="N44" s="6"/>
      <c r="O44" t="s">
        <v>55</v>
      </c>
    </row>
    <row r="45" spans="1:14" ht="10.5" customHeight="1" thickBot="1">
      <c r="A45" s="103"/>
      <c r="B45" s="106"/>
      <c r="C45" s="9"/>
      <c r="D45" s="32"/>
      <c r="E45" s="10"/>
      <c r="F45" s="12"/>
      <c r="G45" s="21"/>
      <c r="H45" s="97"/>
      <c r="I45" s="12"/>
      <c r="J45" s="21"/>
      <c r="K45" s="97"/>
      <c r="L45" s="97"/>
      <c r="M45" s="100"/>
      <c r="N45" s="7"/>
    </row>
    <row r="46" spans="1:14" ht="19.5" customHeight="1">
      <c r="A46" s="101">
        <v>10</v>
      </c>
      <c r="B46" s="104" t="s">
        <v>87</v>
      </c>
      <c r="C46" s="8" t="s">
        <v>88</v>
      </c>
      <c r="D46" s="30">
        <v>1</v>
      </c>
      <c r="E46" s="47">
        <v>39</v>
      </c>
      <c r="F46" s="45">
        <v>0</v>
      </c>
      <c r="G46" s="40">
        <v>51</v>
      </c>
      <c r="H46" s="95">
        <f>SUM(G46:G48)</f>
        <v>130</v>
      </c>
      <c r="I46" s="45"/>
      <c r="J46" s="40"/>
      <c r="K46" s="95">
        <f>SUM(J46:J48)</f>
        <v>0</v>
      </c>
      <c r="L46" s="95">
        <f>K46+H46</f>
        <v>130</v>
      </c>
      <c r="M46" s="98"/>
      <c r="N46" s="5"/>
    </row>
    <row r="47" spans="1:14" ht="19.5" customHeight="1">
      <c r="A47" s="102"/>
      <c r="B47" s="105"/>
      <c r="C47" s="8" t="s">
        <v>89</v>
      </c>
      <c r="D47" s="31">
        <v>3</v>
      </c>
      <c r="E47" s="47">
        <v>41</v>
      </c>
      <c r="F47" s="45">
        <v>490</v>
      </c>
      <c r="G47" s="40">
        <v>28</v>
      </c>
      <c r="H47" s="96"/>
      <c r="I47" s="45"/>
      <c r="J47" s="40"/>
      <c r="K47" s="96"/>
      <c r="L47" s="96"/>
      <c r="M47" s="99"/>
      <c r="N47" s="6"/>
    </row>
    <row r="48" spans="1:15" ht="19.5" customHeight="1">
      <c r="A48" s="102"/>
      <c r="B48" s="105"/>
      <c r="C48" s="8" t="s">
        <v>90</v>
      </c>
      <c r="D48" s="31">
        <v>3</v>
      </c>
      <c r="E48" s="47">
        <v>5</v>
      </c>
      <c r="F48" s="45">
        <v>0</v>
      </c>
      <c r="G48" s="40">
        <v>51</v>
      </c>
      <c r="H48" s="96"/>
      <c r="I48" s="45"/>
      <c r="J48" s="40"/>
      <c r="K48" s="96"/>
      <c r="L48" s="96"/>
      <c r="M48" s="99"/>
      <c r="N48" s="6"/>
      <c r="O48" t="s">
        <v>55</v>
      </c>
    </row>
    <row r="49" spans="1:14" ht="11.25" customHeight="1" thickBot="1">
      <c r="A49" s="103"/>
      <c r="B49" s="106"/>
      <c r="C49" s="9"/>
      <c r="D49" s="32"/>
      <c r="E49" s="10"/>
      <c r="F49" s="12"/>
      <c r="G49" s="21"/>
      <c r="H49" s="97"/>
      <c r="I49" s="12"/>
      <c r="J49" s="21"/>
      <c r="K49" s="97"/>
      <c r="L49" s="97"/>
      <c r="M49" s="100"/>
      <c r="N49" s="7"/>
    </row>
    <row r="50" spans="1:14" ht="18">
      <c r="A50" s="101">
        <v>11</v>
      </c>
      <c r="B50" s="104" t="s">
        <v>92</v>
      </c>
      <c r="C50" s="8" t="s">
        <v>93</v>
      </c>
      <c r="D50" s="30">
        <v>3</v>
      </c>
      <c r="E50" s="47">
        <v>53</v>
      </c>
      <c r="F50" s="45">
        <v>795</v>
      </c>
      <c r="G50" s="40">
        <v>23</v>
      </c>
      <c r="H50" s="95">
        <f>SUM(G50:G52)</f>
        <v>85</v>
      </c>
      <c r="I50" s="45"/>
      <c r="J50" s="40"/>
      <c r="K50" s="95">
        <f>SUM(J50:J52)</f>
        <v>0</v>
      </c>
      <c r="L50" s="95">
        <f>K50+H50</f>
        <v>85</v>
      </c>
      <c r="M50" s="98"/>
      <c r="N50" s="5"/>
    </row>
    <row r="51" spans="1:14" ht="18">
      <c r="A51" s="102"/>
      <c r="B51" s="105"/>
      <c r="C51" s="8" t="s">
        <v>94</v>
      </c>
      <c r="D51" s="31">
        <v>3</v>
      </c>
      <c r="E51" s="47">
        <v>31</v>
      </c>
      <c r="F51" s="45">
        <v>1380</v>
      </c>
      <c r="G51" s="40">
        <v>11</v>
      </c>
      <c r="H51" s="96"/>
      <c r="I51" s="45"/>
      <c r="J51" s="40"/>
      <c r="K51" s="96"/>
      <c r="L51" s="96"/>
      <c r="M51" s="99"/>
      <c r="N51" s="6"/>
    </row>
    <row r="52" spans="1:15" ht="18">
      <c r="A52" s="102"/>
      <c r="B52" s="105"/>
      <c r="C52" s="8" t="s">
        <v>95</v>
      </c>
      <c r="D52" s="31">
        <v>3</v>
      </c>
      <c r="E52" s="47">
        <v>6</v>
      </c>
      <c r="F52" s="45">
        <v>0</v>
      </c>
      <c r="G52" s="40">
        <v>51</v>
      </c>
      <c r="H52" s="96"/>
      <c r="I52" s="45"/>
      <c r="J52" s="40"/>
      <c r="K52" s="96"/>
      <c r="L52" s="96"/>
      <c r="M52" s="99"/>
      <c r="N52" s="6"/>
      <c r="O52" t="s">
        <v>55</v>
      </c>
    </row>
    <row r="53" spans="1:14" ht="12" customHeight="1" thickBot="1">
      <c r="A53" s="103"/>
      <c r="B53" s="106"/>
      <c r="C53" s="9"/>
      <c r="D53" s="32"/>
      <c r="E53" s="10"/>
      <c r="F53" s="12"/>
      <c r="G53" s="21"/>
      <c r="H53" s="97"/>
      <c r="I53" s="12"/>
      <c r="J53" s="21"/>
      <c r="K53" s="97"/>
      <c r="L53" s="97"/>
      <c r="M53" s="100"/>
      <c r="N53" s="7"/>
    </row>
    <row r="54" spans="1:14" ht="18">
      <c r="A54" s="101">
        <v>12</v>
      </c>
      <c r="B54" s="104" t="s">
        <v>96</v>
      </c>
      <c r="C54" s="8" t="s">
        <v>97</v>
      </c>
      <c r="D54" s="30">
        <v>1</v>
      </c>
      <c r="E54" s="47">
        <v>59</v>
      </c>
      <c r="F54" s="45">
        <v>240</v>
      </c>
      <c r="G54" s="40">
        <v>36</v>
      </c>
      <c r="H54" s="95">
        <f>SUM(G54:G56)</f>
        <v>120</v>
      </c>
      <c r="I54" s="45"/>
      <c r="J54" s="40"/>
      <c r="K54" s="95">
        <f>SUM(J54:J56)</f>
        <v>0</v>
      </c>
      <c r="L54" s="95">
        <f>K54+H54</f>
        <v>120</v>
      </c>
      <c r="M54" s="98"/>
      <c r="N54" s="5"/>
    </row>
    <row r="55" spans="1:14" ht="18">
      <c r="A55" s="102"/>
      <c r="B55" s="105"/>
      <c r="C55" s="8" t="s">
        <v>98</v>
      </c>
      <c r="D55" s="36">
        <v>3</v>
      </c>
      <c r="E55" s="47">
        <v>27</v>
      </c>
      <c r="F55" s="45">
        <v>210</v>
      </c>
      <c r="G55" s="40">
        <v>37</v>
      </c>
      <c r="H55" s="96"/>
      <c r="I55" s="45"/>
      <c r="J55" s="40"/>
      <c r="K55" s="96"/>
      <c r="L55" s="96"/>
      <c r="M55" s="99"/>
      <c r="N55" s="6"/>
    </row>
    <row r="56" spans="1:15" ht="18">
      <c r="A56" s="102"/>
      <c r="B56" s="105"/>
      <c r="C56" s="8" t="s">
        <v>99</v>
      </c>
      <c r="D56" s="31">
        <v>3</v>
      </c>
      <c r="E56" s="47">
        <v>2</v>
      </c>
      <c r="F56" s="45">
        <v>35</v>
      </c>
      <c r="G56" s="40">
        <v>47</v>
      </c>
      <c r="H56" s="96"/>
      <c r="I56" s="45"/>
      <c r="J56" s="40"/>
      <c r="K56" s="96"/>
      <c r="L56" s="96"/>
      <c r="M56" s="99"/>
      <c r="N56" s="6"/>
      <c r="O56" t="s">
        <v>55</v>
      </c>
    </row>
    <row r="57" spans="1:14" ht="18.75" thickBot="1">
      <c r="A57" s="103"/>
      <c r="B57" s="106"/>
      <c r="C57" s="9"/>
      <c r="D57" s="32"/>
      <c r="E57" s="10"/>
      <c r="F57" s="12"/>
      <c r="G57" s="21"/>
      <c r="H57" s="97"/>
      <c r="I57" s="12"/>
      <c r="J57" s="21"/>
      <c r="K57" s="97"/>
      <c r="L57" s="97"/>
      <c r="M57" s="100"/>
      <c r="N57" s="7"/>
    </row>
    <row r="58" spans="1:14" ht="18">
      <c r="A58" s="101">
        <v>13</v>
      </c>
      <c r="B58" s="104" t="s">
        <v>100</v>
      </c>
      <c r="C58" s="8" t="s">
        <v>101</v>
      </c>
      <c r="D58" s="30" t="s">
        <v>71</v>
      </c>
      <c r="E58" s="47">
        <v>55</v>
      </c>
      <c r="F58" s="45">
        <v>2350</v>
      </c>
      <c r="G58" s="40">
        <v>7</v>
      </c>
      <c r="H58" s="95">
        <f>SUM(G58:G60)</f>
        <v>63</v>
      </c>
      <c r="I58" s="45"/>
      <c r="J58" s="40"/>
      <c r="K58" s="95">
        <f>SUM(J58:J60)</f>
        <v>0</v>
      </c>
      <c r="L58" s="95">
        <f>K58+H58</f>
        <v>63</v>
      </c>
      <c r="M58" s="98"/>
      <c r="N58" s="5"/>
    </row>
    <row r="59" spans="1:14" ht="18">
      <c r="A59" s="102"/>
      <c r="B59" s="105"/>
      <c r="C59" s="8" t="s">
        <v>102</v>
      </c>
      <c r="D59" s="31"/>
      <c r="E59" s="47">
        <v>32</v>
      </c>
      <c r="F59" s="45">
        <v>1180</v>
      </c>
      <c r="G59" s="40">
        <v>16</v>
      </c>
      <c r="H59" s="96"/>
      <c r="I59" s="45"/>
      <c r="J59" s="40"/>
      <c r="K59" s="96"/>
      <c r="L59" s="96"/>
      <c r="M59" s="99"/>
      <c r="N59" s="6"/>
    </row>
    <row r="60" spans="1:15" ht="18">
      <c r="A60" s="102"/>
      <c r="B60" s="105"/>
      <c r="C60" s="8" t="s">
        <v>103</v>
      </c>
      <c r="D60" s="31"/>
      <c r="E60" s="47">
        <v>1</v>
      </c>
      <c r="F60" s="45">
        <v>140</v>
      </c>
      <c r="G60" s="40">
        <v>40</v>
      </c>
      <c r="H60" s="96"/>
      <c r="I60" s="45"/>
      <c r="J60" s="40"/>
      <c r="K60" s="96"/>
      <c r="L60" s="96"/>
      <c r="M60" s="99"/>
      <c r="N60" s="6"/>
      <c r="O60" t="s">
        <v>55</v>
      </c>
    </row>
    <row r="61" spans="1:14" ht="18.75" thickBot="1">
      <c r="A61" s="103"/>
      <c r="B61" s="106"/>
      <c r="C61" s="9"/>
      <c r="D61" s="32"/>
      <c r="E61" s="10"/>
      <c r="F61" s="12"/>
      <c r="G61" s="21"/>
      <c r="H61" s="97"/>
      <c r="I61" s="12"/>
      <c r="J61" s="21"/>
      <c r="K61" s="97"/>
      <c r="L61" s="97"/>
      <c r="M61" s="100"/>
      <c r="N61" s="7"/>
    </row>
    <row r="62" spans="1:14" ht="18">
      <c r="A62" s="101">
        <v>14</v>
      </c>
      <c r="B62" s="104" t="s">
        <v>105</v>
      </c>
      <c r="C62" s="8" t="s">
        <v>106</v>
      </c>
      <c r="D62" s="30"/>
      <c r="E62" s="47">
        <v>25</v>
      </c>
      <c r="F62" s="45">
        <v>1220</v>
      </c>
      <c r="G62" s="40">
        <v>14</v>
      </c>
      <c r="H62" s="95">
        <f>SUM(G62:G64)</f>
        <v>57</v>
      </c>
      <c r="I62" s="45"/>
      <c r="J62" s="40"/>
      <c r="K62" s="95">
        <f>SUM(J62:J64)</f>
        <v>0</v>
      </c>
      <c r="L62" s="95">
        <f>K62+H62</f>
        <v>57</v>
      </c>
      <c r="M62" s="98"/>
      <c r="N62" s="5"/>
    </row>
    <row r="63" spans="1:14" ht="18">
      <c r="A63" s="102"/>
      <c r="B63" s="105"/>
      <c r="C63" s="8" t="s">
        <v>107</v>
      </c>
      <c r="D63" s="31"/>
      <c r="E63" s="47">
        <v>43</v>
      </c>
      <c r="F63" s="45">
        <v>1020</v>
      </c>
      <c r="G63" s="40">
        <v>22</v>
      </c>
      <c r="H63" s="96"/>
      <c r="I63" s="45"/>
      <c r="J63" s="40"/>
      <c r="K63" s="96"/>
      <c r="L63" s="96"/>
      <c r="M63" s="99"/>
      <c r="N63" s="6"/>
    </row>
    <row r="64" spans="1:15" ht="27" customHeight="1">
      <c r="A64" s="102"/>
      <c r="B64" s="105"/>
      <c r="C64" s="8" t="s">
        <v>108</v>
      </c>
      <c r="D64" s="31"/>
      <c r="E64" s="47">
        <v>15</v>
      </c>
      <c r="F64" s="45">
        <v>1085</v>
      </c>
      <c r="G64" s="40">
        <v>21</v>
      </c>
      <c r="H64" s="96"/>
      <c r="I64" s="45"/>
      <c r="J64" s="40"/>
      <c r="K64" s="96"/>
      <c r="L64" s="96"/>
      <c r="M64" s="99"/>
      <c r="N64" s="6"/>
      <c r="O64" t="s">
        <v>55</v>
      </c>
    </row>
    <row r="65" spans="1:14" ht="25.5" customHeight="1" thickBot="1">
      <c r="A65" s="103"/>
      <c r="B65" s="106"/>
      <c r="C65" s="9"/>
      <c r="D65" s="32"/>
      <c r="E65" s="10"/>
      <c r="F65" s="12"/>
      <c r="G65" s="21"/>
      <c r="H65" s="97"/>
      <c r="I65" s="12"/>
      <c r="J65" s="21"/>
      <c r="K65" s="97"/>
      <c r="L65" s="97"/>
      <c r="M65" s="100"/>
      <c r="N65" s="7"/>
    </row>
    <row r="66" spans="1:14" ht="18">
      <c r="A66" s="101">
        <v>15</v>
      </c>
      <c r="B66" s="104" t="s">
        <v>109</v>
      </c>
      <c r="C66" s="8" t="s">
        <v>110</v>
      </c>
      <c r="D66" s="30">
        <v>1</v>
      </c>
      <c r="E66" s="47">
        <v>19</v>
      </c>
      <c r="F66" s="45">
        <v>200</v>
      </c>
      <c r="G66" s="40">
        <v>38</v>
      </c>
      <c r="H66" s="95">
        <f>SUM(G66:G68)</f>
        <v>49</v>
      </c>
      <c r="I66" s="45"/>
      <c r="J66" s="40"/>
      <c r="K66" s="95">
        <f>SUM(J66:J68)</f>
        <v>0</v>
      </c>
      <c r="L66" s="95">
        <f>K66+H66</f>
        <v>49</v>
      </c>
      <c r="M66" s="98"/>
      <c r="N66" s="5"/>
    </row>
    <row r="67" spans="1:14" ht="18">
      <c r="A67" s="102"/>
      <c r="B67" s="105"/>
      <c r="C67" s="8" t="s">
        <v>111</v>
      </c>
      <c r="D67" s="31">
        <v>1</v>
      </c>
      <c r="E67" s="47">
        <v>51</v>
      </c>
      <c r="F67" s="45">
        <v>1410</v>
      </c>
      <c r="G67" s="40">
        <v>10</v>
      </c>
      <c r="H67" s="96"/>
      <c r="I67" s="45"/>
      <c r="J67" s="40"/>
      <c r="K67" s="96"/>
      <c r="L67" s="96"/>
      <c r="M67" s="99"/>
      <c r="N67" s="6"/>
    </row>
    <row r="68" spans="1:15" ht="18">
      <c r="A68" s="102"/>
      <c r="B68" s="105"/>
      <c r="C68" s="8" t="s">
        <v>112</v>
      </c>
      <c r="D68" s="31" t="s">
        <v>71</v>
      </c>
      <c r="E68" s="47">
        <v>10</v>
      </c>
      <c r="F68" s="45">
        <v>4050</v>
      </c>
      <c r="G68" s="40">
        <v>1</v>
      </c>
      <c r="H68" s="96"/>
      <c r="I68" s="45"/>
      <c r="J68" s="40"/>
      <c r="K68" s="96"/>
      <c r="L68" s="96"/>
      <c r="M68" s="99"/>
      <c r="N68" s="6"/>
      <c r="O68" t="s">
        <v>55</v>
      </c>
    </row>
    <row r="69" spans="1:14" ht="18.75" thickBot="1">
      <c r="A69" s="103"/>
      <c r="B69" s="106"/>
      <c r="C69" s="9"/>
      <c r="D69" s="32"/>
      <c r="E69" s="10"/>
      <c r="F69" s="12"/>
      <c r="G69" s="21"/>
      <c r="H69" s="97"/>
      <c r="I69" s="12"/>
      <c r="J69" s="21"/>
      <c r="K69" s="97"/>
      <c r="L69" s="97"/>
      <c r="M69" s="100"/>
      <c r="N69" s="7"/>
    </row>
    <row r="70" spans="1:14" ht="18">
      <c r="A70" s="101">
        <v>16</v>
      </c>
      <c r="B70" s="104" t="s">
        <v>113</v>
      </c>
      <c r="C70" s="8" t="s">
        <v>114</v>
      </c>
      <c r="D70" s="37" t="s">
        <v>115</v>
      </c>
      <c r="E70" s="47">
        <v>21</v>
      </c>
      <c r="F70" s="45">
        <v>1185</v>
      </c>
      <c r="G70" s="40">
        <v>15</v>
      </c>
      <c r="H70" s="95">
        <f>SUM(G70:G72)</f>
        <v>30</v>
      </c>
      <c r="I70" s="45"/>
      <c r="J70" s="40"/>
      <c r="K70" s="95">
        <f>SUM(J70:J72)</f>
        <v>0</v>
      </c>
      <c r="L70" s="95">
        <f>K70+H70</f>
        <v>30</v>
      </c>
      <c r="M70" s="98"/>
      <c r="N70" s="5"/>
    </row>
    <row r="71" spans="1:14" ht="18">
      <c r="A71" s="102"/>
      <c r="B71" s="105"/>
      <c r="C71" s="8" t="s">
        <v>116</v>
      </c>
      <c r="D71" s="31" t="s">
        <v>73</v>
      </c>
      <c r="E71" s="47">
        <v>35</v>
      </c>
      <c r="F71" s="45">
        <v>3120</v>
      </c>
      <c r="G71" s="40">
        <v>3</v>
      </c>
      <c r="H71" s="96"/>
      <c r="I71" s="45"/>
      <c r="J71" s="40"/>
      <c r="K71" s="96"/>
      <c r="L71" s="96"/>
      <c r="M71" s="99"/>
      <c r="N71" s="6"/>
    </row>
    <row r="72" spans="1:15" ht="18">
      <c r="A72" s="102"/>
      <c r="B72" s="105"/>
      <c r="C72" s="8" t="s">
        <v>117</v>
      </c>
      <c r="D72" s="31"/>
      <c r="E72" s="47">
        <v>11</v>
      </c>
      <c r="F72" s="45">
        <v>1330</v>
      </c>
      <c r="G72" s="40">
        <v>12</v>
      </c>
      <c r="H72" s="96"/>
      <c r="I72" s="45"/>
      <c r="J72" s="40"/>
      <c r="K72" s="96"/>
      <c r="L72" s="96"/>
      <c r="M72" s="99"/>
      <c r="N72" s="6"/>
      <c r="O72" t="s">
        <v>55</v>
      </c>
    </row>
    <row r="73" spans="1:14" ht="18.75" thickBot="1">
      <c r="A73" s="103"/>
      <c r="B73" s="106"/>
      <c r="C73" s="9"/>
      <c r="D73" s="32"/>
      <c r="E73" s="10"/>
      <c r="F73" s="12"/>
      <c r="G73" s="21"/>
      <c r="H73" s="97"/>
      <c r="I73" s="12"/>
      <c r="J73" s="21"/>
      <c r="K73" s="97"/>
      <c r="L73" s="97"/>
      <c r="M73" s="100"/>
      <c r="N73" s="7"/>
    </row>
    <row r="74" spans="1:14" ht="18">
      <c r="A74" s="101">
        <v>17</v>
      </c>
      <c r="B74" s="104" t="s">
        <v>120</v>
      </c>
      <c r="C74" s="8" t="s">
        <v>121</v>
      </c>
      <c r="D74" s="30"/>
      <c r="E74" s="47">
        <v>57</v>
      </c>
      <c r="F74" s="45">
        <v>1130</v>
      </c>
      <c r="G74" s="40">
        <v>18</v>
      </c>
      <c r="H74" s="95">
        <f>SUM(G74:G76)</f>
        <v>79</v>
      </c>
      <c r="I74" s="45"/>
      <c r="J74" s="40"/>
      <c r="K74" s="95">
        <f>SUM(J74:J76)</f>
        <v>0</v>
      </c>
      <c r="L74" s="95">
        <f>K74+H74</f>
        <v>79</v>
      </c>
      <c r="M74" s="98"/>
      <c r="N74" s="5"/>
    </row>
    <row r="75" spans="1:14" ht="18">
      <c r="A75" s="102"/>
      <c r="B75" s="105"/>
      <c r="C75" s="8" t="s">
        <v>122</v>
      </c>
      <c r="D75" s="31"/>
      <c r="E75" s="47">
        <v>37</v>
      </c>
      <c r="F75" s="45">
        <v>460</v>
      </c>
      <c r="G75" s="40">
        <v>29</v>
      </c>
      <c r="H75" s="96"/>
      <c r="I75" s="45"/>
      <c r="J75" s="40"/>
      <c r="K75" s="96"/>
      <c r="L75" s="96"/>
      <c r="M75" s="99"/>
      <c r="N75" s="6"/>
    </row>
    <row r="76" spans="1:15" ht="18">
      <c r="A76" s="102"/>
      <c r="B76" s="105"/>
      <c r="C76" s="8" t="s">
        <v>123</v>
      </c>
      <c r="D76" s="31"/>
      <c r="E76" s="47">
        <v>4</v>
      </c>
      <c r="F76" s="45">
        <v>405</v>
      </c>
      <c r="G76" s="40">
        <v>32</v>
      </c>
      <c r="H76" s="96"/>
      <c r="I76" s="45"/>
      <c r="J76" s="40"/>
      <c r="K76" s="96"/>
      <c r="L76" s="96"/>
      <c r="M76" s="99"/>
      <c r="N76" s="6"/>
      <c r="O76" t="s">
        <v>55</v>
      </c>
    </row>
    <row r="77" spans="1:14" ht="18.75" thickBot="1">
      <c r="A77" s="103"/>
      <c r="B77" s="106"/>
      <c r="C77" s="9"/>
      <c r="D77" s="32"/>
      <c r="E77" s="10"/>
      <c r="F77" s="12"/>
      <c r="G77" s="21"/>
      <c r="H77" s="97"/>
      <c r="I77" s="12"/>
      <c r="J77" s="21"/>
      <c r="K77" s="97"/>
      <c r="L77" s="97"/>
      <c r="M77" s="100"/>
      <c r="N77" s="7"/>
    </row>
    <row r="78" spans="1:14" ht="18">
      <c r="A78" s="101">
        <v>18</v>
      </c>
      <c r="B78" s="104" t="s">
        <v>124</v>
      </c>
      <c r="C78" s="8" t="s">
        <v>125</v>
      </c>
      <c r="D78" s="30"/>
      <c r="E78" s="47">
        <v>33</v>
      </c>
      <c r="F78" s="45">
        <v>1110</v>
      </c>
      <c r="G78" s="40">
        <v>19</v>
      </c>
      <c r="H78" s="95">
        <f>SUM(G78:G80)</f>
        <v>97.5</v>
      </c>
      <c r="I78" s="45"/>
      <c r="J78" s="40"/>
      <c r="K78" s="95">
        <f>SUM(J78:J80)</f>
        <v>0</v>
      </c>
      <c r="L78" s="95">
        <f>K78+H78</f>
        <v>97.5</v>
      </c>
      <c r="M78" s="98"/>
      <c r="N78" s="5"/>
    </row>
    <row r="79" spans="1:14" ht="18">
      <c r="A79" s="102"/>
      <c r="B79" s="105"/>
      <c r="C79" s="8" t="s">
        <v>126</v>
      </c>
      <c r="D79" s="31"/>
      <c r="E79" s="47">
        <v>34</v>
      </c>
      <c r="F79" s="45">
        <v>250</v>
      </c>
      <c r="G79" s="40">
        <v>35</v>
      </c>
      <c r="H79" s="96"/>
      <c r="I79" s="45"/>
      <c r="J79" s="40"/>
      <c r="K79" s="96"/>
      <c r="L79" s="96"/>
      <c r="M79" s="99"/>
      <c r="N79" s="6"/>
    </row>
    <row r="80" spans="1:15" ht="18">
      <c r="A80" s="102"/>
      <c r="B80" s="105"/>
      <c r="C80" s="8" t="s">
        <v>127</v>
      </c>
      <c r="D80" s="31"/>
      <c r="E80" s="47">
        <v>12</v>
      </c>
      <c r="F80" s="45">
        <v>115</v>
      </c>
      <c r="G80" s="40">
        <v>43.5</v>
      </c>
      <c r="H80" s="96"/>
      <c r="I80" s="45"/>
      <c r="J80" s="40"/>
      <c r="K80" s="96"/>
      <c r="L80" s="96"/>
      <c r="M80" s="99"/>
      <c r="N80" s="6"/>
      <c r="O80" t="s">
        <v>55</v>
      </c>
    </row>
    <row r="81" spans="1:14" ht="18.75" thickBot="1">
      <c r="A81" s="103"/>
      <c r="B81" s="106"/>
      <c r="C81" s="9"/>
      <c r="D81" s="32"/>
      <c r="E81" s="10"/>
      <c r="F81" s="12"/>
      <c r="G81" s="21"/>
      <c r="H81" s="97"/>
      <c r="I81" s="12"/>
      <c r="J81" s="21"/>
      <c r="K81" s="97"/>
      <c r="L81" s="97"/>
      <c r="M81" s="100"/>
      <c r="N81" s="7"/>
    </row>
    <row r="82" spans="1:14" ht="18" hidden="1">
      <c r="A82" s="101"/>
      <c r="B82" s="104"/>
      <c r="C82" s="8"/>
      <c r="D82" s="30"/>
      <c r="E82" s="47"/>
      <c r="F82" s="45"/>
      <c r="G82" s="40"/>
      <c r="H82" s="95">
        <f>SUM(G82:G84)</f>
        <v>0</v>
      </c>
      <c r="I82" s="45"/>
      <c r="J82" s="40"/>
      <c r="K82" s="95">
        <f>SUM(J82:J84)</f>
        <v>0</v>
      </c>
      <c r="L82" s="95">
        <f>K82+H82</f>
        <v>0</v>
      </c>
      <c r="M82" s="98"/>
      <c r="N82" s="5"/>
    </row>
    <row r="83" spans="1:14" ht="18" hidden="1">
      <c r="A83" s="102"/>
      <c r="B83" s="105"/>
      <c r="C83" s="8"/>
      <c r="D83" s="31"/>
      <c r="E83" s="47"/>
      <c r="F83" s="45"/>
      <c r="G83" s="40"/>
      <c r="H83" s="96"/>
      <c r="I83" s="45"/>
      <c r="J83" s="40"/>
      <c r="K83" s="96"/>
      <c r="L83" s="96"/>
      <c r="M83" s="99"/>
      <c r="N83" s="6"/>
    </row>
    <row r="84" spans="1:14" ht="18" hidden="1">
      <c r="A84" s="102"/>
      <c r="B84" s="105"/>
      <c r="C84" s="8"/>
      <c r="D84" s="31"/>
      <c r="E84" s="47"/>
      <c r="F84" s="45"/>
      <c r="G84" s="40"/>
      <c r="H84" s="96"/>
      <c r="I84" s="45"/>
      <c r="J84" s="40"/>
      <c r="K84" s="96"/>
      <c r="L84" s="96"/>
      <c r="M84" s="99"/>
      <c r="N84" s="6"/>
    </row>
    <row r="85" spans="1:14" ht="18.75" hidden="1" thickBot="1">
      <c r="A85" s="103"/>
      <c r="B85" s="106"/>
      <c r="C85" s="9"/>
      <c r="D85" s="32"/>
      <c r="E85" s="10"/>
      <c r="F85" s="12"/>
      <c r="G85" s="21"/>
      <c r="H85" s="97"/>
      <c r="I85" s="12"/>
      <c r="J85" s="21"/>
      <c r="K85" s="97"/>
      <c r="L85" s="97"/>
      <c r="M85" s="100"/>
      <c r="N85" s="7"/>
    </row>
    <row r="86" spans="1:14" ht="18" hidden="1">
      <c r="A86" s="101"/>
      <c r="B86" s="104"/>
      <c r="C86" s="8"/>
      <c r="D86" s="30"/>
      <c r="E86" s="47"/>
      <c r="F86" s="45"/>
      <c r="G86" s="40"/>
      <c r="H86" s="95">
        <f>SUM(G86:G88)</f>
        <v>0</v>
      </c>
      <c r="I86" s="45"/>
      <c r="J86" s="40"/>
      <c r="K86" s="95">
        <f>SUM(J86:J88)</f>
        <v>0</v>
      </c>
      <c r="L86" s="95">
        <f>K86+H86</f>
        <v>0</v>
      </c>
      <c r="M86" s="98"/>
      <c r="N86" s="5"/>
    </row>
    <row r="87" spans="1:14" ht="18" hidden="1">
      <c r="A87" s="102"/>
      <c r="B87" s="105"/>
      <c r="C87" s="8"/>
      <c r="D87" s="31"/>
      <c r="E87" s="47"/>
      <c r="F87" s="45"/>
      <c r="G87" s="40"/>
      <c r="H87" s="96"/>
      <c r="I87" s="45"/>
      <c r="J87" s="40"/>
      <c r="K87" s="96"/>
      <c r="L87" s="96"/>
      <c r="M87" s="99"/>
      <c r="N87" s="6"/>
    </row>
    <row r="88" spans="1:14" ht="18" hidden="1">
      <c r="A88" s="102"/>
      <c r="B88" s="105"/>
      <c r="C88" s="8"/>
      <c r="D88" s="31"/>
      <c r="E88" s="47"/>
      <c r="F88" s="45"/>
      <c r="G88" s="40"/>
      <c r="H88" s="96"/>
      <c r="I88" s="45"/>
      <c r="J88" s="40"/>
      <c r="K88" s="96"/>
      <c r="L88" s="96"/>
      <c r="M88" s="99"/>
      <c r="N88" s="6"/>
    </row>
    <row r="89" spans="1:14" ht="18.75" hidden="1" thickBot="1">
      <c r="A89" s="103"/>
      <c r="B89" s="106"/>
      <c r="C89" s="9"/>
      <c r="D89" s="32"/>
      <c r="E89" s="10"/>
      <c r="F89" s="12"/>
      <c r="G89" s="21"/>
      <c r="H89" s="97"/>
      <c r="I89" s="12"/>
      <c r="J89" s="21"/>
      <c r="K89" s="97"/>
      <c r="L89" s="97"/>
      <c r="M89" s="100"/>
      <c r="N89" s="7"/>
    </row>
    <row r="90" spans="1:14" ht="18" hidden="1">
      <c r="A90" s="101"/>
      <c r="B90" s="104"/>
      <c r="C90" s="8"/>
      <c r="D90" s="30"/>
      <c r="E90" s="47"/>
      <c r="F90" s="45"/>
      <c r="G90" s="40"/>
      <c r="H90" s="95">
        <f>SUM(G90:G92)</f>
        <v>0</v>
      </c>
      <c r="I90" s="45"/>
      <c r="J90" s="40"/>
      <c r="K90" s="95">
        <f>SUM(J90:J92)</f>
        <v>0</v>
      </c>
      <c r="L90" s="95">
        <f>K90+H90</f>
        <v>0</v>
      </c>
      <c r="M90" s="98"/>
      <c r="N90" s="5"/>
    </row>
    <row r="91" spans="1:14" ht="18" hidden="1">
      <c r="A91" s="102"/>
      <c r="B91" s="105"/>
      <c r="C91" s="8"/>
      <c r="D91" s="31"/>
      <c r="E91" s="47"/>
      <c r="F91" s="45"/>
      <c r="G91" s="40"/>
      <c r="H91" s="96"/>
      <c r="I91" s="45"/>
      <c r="J91" s="40"/>
      <c r="K91" s="96"/>
      <c r="L91" s="96"/>
      <c r="M91" s="99"/>
      <c r="N91" s="6"/>
    </row>
    <row r="92" spans="1:14" ht="18" hidden="1">
      <c r="A92" s="102"/>
      <c r="B92" s="105"/>
      <c r="C92" s="8"/>
      <c r="D92" s="31"/>
      <c r="E92" s="47"/>
      <c r="F92" s="45"/>
      <c r="G92" s="40"/>
      <c r="H92" s="96"/>
      <c r="I92" s="45"/>
      <c r="J92" s="40"/>
      <c r="K92" s="96"/>
      <c r="L92" s="96"/>
      <c r="M92" s="99"/>
      <c r="N92" s="6"/>
    </row>
    <row r="93" spans="1:14" ht="18.75" hidden="1" thickBot="1">
      <c r="A93" s="103"/>
      <c r="B93" s="106"/>
      <c r="C93" s="9"/>
      <c r="D93" s="32"/>
      <c r="E93" s="10"/>
      <c r="F93" s="12"/>
      <c r="G93" s="21"/>
      <c r="H93" s="97"/>
      <c r="I93" s="12"/>
      <c r="J93" s="21"/>
      <c r="K93" s="97"/>
      <c r="L93" s="97"/>
      <c r="M93" s="100"/>
      <c r="N93" s="7"/>
    </row>
    <row r="95" spans="1:8" ht="12.75">
      <c r="A95" t="s">
        <v>15</v>
      </c>
      <c r="H95" t="s">
        <v>16</v>
      </c>
    </row>
    <row r="96" spans="1:8" ht="12.75">
      <c r="A96" t="s">
        <v>44</v>
      </c>
      <c r="H96" t="s">
        <v>45</v>
      </c>
    </row>
  </sheetData>
  <autoFilter ref="A9:N85"/>
  <mergeCells count="141">
    <mergeCell ref="K46:K49"/>
    <mergeCell ref="K34:K37"/>
    <mergeCell ref="K38:K41"/>
    <mergeCell ref="K42:K45"/>
    <mergeCell ref="L42:L45"/>
    <mergeCell ref="M42:M45"/>
    <mergeCell ref="L46:L49"/>
    <mergeCell ref="M46:M49"/>
    <mergeCell ref="L34:L37"/>
    <mergeCell ref="M34:M37"/>
    <mergeCell ref="M38:M41"/>
    <mergeCell ref="L38:L41"/>
    <mergeCell ref="L26:L29"/>
    <mergeCell ref="M26:M29"/>
    <mergeCell ref="L30:L33"/>
    <mergeCell ref="M30:M33"/>
    <mergeCell ref="L18:L21"/>
    <mergeCell ref="M18:M21"/>
    <mergeCell ref="L22:L25"/>
    <mergeCell ref="M22:M25"/>
    <mergeCell ref="L10:L13"/>
    <mergeCell ref="M10:M13"/>
    <mergeCell ref="L14:L17"/>
    <mergeCell ref="M14:M17"/>
    <mergeCell ref="A10:A13"/>
    <mergeCell ref="A26:A29"/>
    <mergeCell ref="B14:B17"/>
    <mergeCell ref="B22:B25"/>
    <mergeCell ref="B26:B29"/>
    <mergeCell ref="B18:B21"/>
    <mergeCell ref="A14:A17"/>
    <mergeCell ref="A18:A21"/>
    <mergeCell ref="A2:N2"/>
    <mergeCell ref="A3:N3"/>
    <mergeCell ref="B6:B8"/>
    <mergeCell ref="M6:M8"/>
    <mergeCell ref="C4:N4"/>
    <mergeCell ref="F6:H6"/>
    <mergeCell ref="F7:H7"/>
    <mergeCell ref="I6:K6"/>
    <mergeCell ref="A6:A8"/>
    <mergeCell ref="L6:L8"/>
    <mergeCell ref="N6:N8"/>
    <mergeCell ref="B30:B33"/>
    <mergeCell ref="I7:K7"/>
    <mergeCell ref="C6:C8"/>
    <mergeCell ref="E6:E8"/>
    <mergeCell ref="B10:B13"/>
    <mergeCell ref="H26:H29"/>
    <mergeCell ref="K10:K13"/>
    <mergeCell ref="K14:K17"/>
    <mergeCell ref="K18:K21"/>
    <mergeCell ref="B46:B49"/>
    <mergeCell ref="H10:H13"/>
    <mergeCell ref="H14:H17"/>
    <mergeCell ref="H18:H21"/>
    <mergeCell ref="H22:H25"/>
    <mergeCell ref="H46:H49"/>
    <mergeCell ref="H34:H37"/>
    <mergeCell ref="H38:H41"/>
    <mergeCell ref="H42:H45"/>
    <mergeCell ref="K22:K25"/>
    <mergeCell ref="K26:K29"/>
    <mergeCell ref="A38:A41"/>
    <mergeCell ref="B38:B41"/>
    <mergeCell ref="A30:A33"/>
    <mergeCell ref="H30:H33"/>
    <mergeCell ref="K30:K33"/>
    <mergeCell ref="D6:D8"/>
    <mergeCell ref="A50:A53"/>
    <mergeCell ref="B50:B53"/>
    <mergeCell ref="H50:H53"/>
    <mergeCell ref="A46:A49"/>
    <mergeCell ref="A22:A25"/>
    <mergeCell ref="A34:A37"/>
    <mergeCell ref="B34:B37"/>
    <mergeCell ref="A42:A45"/>
    <mergeCell ref="B42:B45"/>
    <mergeCell ref="K50:K53"/>
    <mergeCell ref="L50:L53"/>
    <mergeCell ref="M50:M53"/>
    <mergeCell ref="A54:A57"/>
    <mergeCell ref="B54:B57"/>
    <mergeCell ref="H54:H57"/>
    <mergeCell ref="K54:K57"/>
    <mergeCell ref="L54:L57"/>
    <mergeCell ref="M54:M57"/>
    <mergeCell ref="A58:A61"/>
    <mergeCell ref="B58:B61"/>
    <mergeCell ref="H58:H61"/>
    <mergeCell ref="K58:K61"/>
    <mergeCell ref="L66:L69"/>
    <mergeCell ref="M66:M69"/>
    <mergeCell ref="A62:A65"/>
    <mergeCell ref="B62:B65"/>
    <mergeCell ref="H62:H65"/>
    <mergeCell ref="K62:K65"/>
    <mergeCell ref="L58:L61"/>
    <mergeCell ref="M58:M61"/>
    <mergeCell ref="L62:L65"/>
    <mergeCell ref="M62:M65"/>
    <mergeCell ref="L70:L73"/>
    <mergeCell ref="M70:M73"/>
    <mergeCell ref="A66:A69"/>
    <mergeCell ref="B66:B69"/>
    <mergeCell ref="A70:A73"/>
    <mergeCell ref="B70:B73"/>
    <mergeCell ref="H70:H73"/>
    <mergeCell ref="K70:K73"/>
    <mergeCell ref="H66:H69"/>
    <mergeCell ref="K66:K69"/>
    <mergeCell ref="A74:A77"/>
    <mergeCell ref="B74:B77"/>
    <mergeCell ref="H74:H77"/>
    <mergeCell ref="K74:K77"/>
    <mergeCell ref="A82:A85"/>
    <mergeCell ref="B82:B85"/>
    <mergeCell ref="H82:H85"/>
    <mergeCell ref="K82:K85"/>
    <mergeCell ref="A78:A81"/>
    <mergeCell ref="B78:B81"/>
    <mergeCell ref="H78:H81"/>
    <mergeCell ref="K78:K81"/>
    <mergeCell ref="L82:L85"/>
    <mergeCell ref="M82:M85"/>
    <mergeCell ref="L86:L89"/>
    <mergeCell ref="M86:M89"/>
    <mergeCell ref="L74:L77"/>
    <mergeCell ref="M74:M77"/>
    <mergeCell ref="L78:L81"/>
    <mergeCell ref="M78:M81"/>
    <mergeCell ref="L90:L93"/>
    <mergeCell ref="M90:M93"/>
    <mergeCell ref="A86:A89"/>
    <mergeCell ref="B86:B89"/>
    <mergeCell ref="A90:A93"/>
    <mergeCell ref="B90:B93"/>
    <mergeCell ref="H90:H93"/>
    <mergeCell ref="K90:K93"/>
    <mergeCell ref="H86:H89"/>
    <mergeCell ref="K86:K89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91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3.375" style="0" customWidth="1"/>
    <col min="2" max="2" width="12.00390625" style="0" customWidth="1"/>
    <col min="3" max="3" width="16.25390625" style="0" customWidth="1"/>
    <col min="4" max="4" width="5.75390625" style="0" customWidth="1"/>
    <col min="5" max="5" width="5.625" style="0" customWidth="1"/>
    <col min="6" max="6" width="6.25390625" style="0" customWidth="1"/>
    <col min="7" max="8" width="6.625" style="0" customWidth="1"/>
    <col min="9" max="9" width="6.25390625" style="0" customWidth="1"/>
    <col min="10" max="10" width="6.375" style="0" customWidth="1"/>
    <col min="11" max="11" width="7.00390625" style="0" customWidth="1"/>
    <col min="12" max="12" width="6.75390625" style="0" customWidth="1"/>
    <col min="13" max="13" width="6.875" style="0" customWidth="1"/>
    <col min="14" max="14" width="6.375" style="0" customWidth="1"/>
    <col min="16" max="16" width="13.125" style="0" customWidth="1"/>
  </cols>
  <sheetData>
    <row r="1" ht="15.75">
      <c r="A1" s="1" t="s">
        <v>0</v>
      </c>
    </row>
    <row r="2" spans="1:14" ht="20.2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33" customHeight="1">
      <c r="A3" s="151" t="s">
        <v>171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2.75">
      <c r="A4" s="213" t="s">
        <v>34</v>
      </c>
      <c r="C4" s="214" t="s">
        <v>28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ht="9.75" customHeight="1" thickBot="1"/>
    <row r="6" spans="1:14" ht="22.5" customHeight="1">
      <c r="A6" s="87" t="s">
        <v>2</v>
      </c>
      <c r="B6" s="120" t="s">
        <v>9</v>
      </c>
      <c r="C6" s="114" t="s">
        <v>3</v>
      </c>
      <c r="D6" s="107" t="s">
        <v>13</v>
      </c>
      <c r="E6" s="107" t="s">
        <v>14</v>
      </c>
      <c r="F6" s="91" t="s">
        <v>4</v>
      </c>
      <c r="G6" s="92"/>
      <c r="H6" s="93"/>
      <c r="I6" s="91" t="s">
        <v>5</v>
      </c>
      <c r="J6" s="85"/>
      <c r="K6" s="86"/>
      <c r="L6" s="123" t="s">
        <v>27</v>
      </c>
      <c r="M6" s="123" t="s">
        <v>12</v>
      </c>
      <c r="N6" s="109" t="s">
        <v>7</v>
      </c>
    </row>
    <row r="7" spans="1:14" ht="12.75" customHeight="1">
      <c r="A7" s="88"/>
      <c r="B7" s="121"/>
      <c r="C7" s="115"/>
      <c r="D7" s="108"/>
      <c r="E7" s="108"/>
      <c r="F7" s="111"/>
      <c r="G7" s="94"/>
      <c r="H7" s="84"/>
      <c r="I7" s="111"/>
      <c r="J7" s="112"/>
      <c r="K7" s="113"/>
      <c r="L7" s="124"/>
      <c r="M7" s="124"/>
      <c r="N7" s="110"/>
    </row>
    <row r="8" spans="1:14" ht="64.5" customHeight="1">
      <c r="A8" s="89"/>
      <c r="B8" s="122"/>
      <c r="C8" s="116"/>
      <c r="D8" s="108"/>
      <c r="E8" s="108"/>
      <c r="F8" s="4" t="s">
        <v>10</v>
      </c>
      <c r="G8" s="3" t="s">
        <v>11</v>
      </c>
      <c r="H8" s="3" t="s">
        <v>8</v>
      </c>
      <c r="I8" s="4" t="s">
        <v>10</v>
      </c>
      <c r="J8" s="3" t="s">
        <v>11</v>
      </c>
      <c r="K8" s="3" t="s">
        <v>8</v>
      </c>
      <c r="L8" s="124"/>
      <c r="M8" s="124"/>
      <c r="N8" s="110"/>
    </row>
    <row r="9" spans="1:14" ht="11.25" customHeight="1" thickBot="1">
      <c r="A9" s="25"/>
      <c r="B9" s="25"/>
      <c r="C9" s="26"/>
      <c r="D9" s="27"/>
      <c r="E9" s="27"/>
      <c r="F9" s="28"/>
      <c r="G9" s="29"/>
      <c r="H9" s="27"/>
      <c r="I9" s="28"/>
      <c r="J9" s="29"/>
      <c r="K9" s="26"/>
      <c r="L9" s="23"/>
      <c r="M9" s="23"/>
      <c r="N9" s="24"/>
    </row>
    <row r="10" spans="1:14" ht="19.5" customHeight="1">
      <c r="A10" s="173">
        <v>1</v>
      </c>
      <c r="B10" s="174" t="s">
        <v>69</v>
      </c>
      <c r="C10" s="175" t="s">
        <v>70</v>
      </c>
      <c r="D10" s="176" t="s">
        <v>71</v>
      </c>
      <c r="E10" s="177">
        <v>48</v>
      </c>
      <c r="F10" s="178">
        <v>2875</v>
      </c>
      <c r="G10" s="179">
        <v>4</v>
      </c>
      <c r="H10" s="180">
        <f>SUM(G10:G12)</f>
        <v>7</v>
      </c>
      <c r="I10" s="178">
        <v>3515</v>
      </c>
      <c r="J10" s="179">
        <v>7</v>
      </c>
      <c r="K10" s="180">
        <f>SUM(J10:J12)</f>
        <v>38</v>
      </c>
      <c r="L10" s="180">
        <f>K10+H10</f>
        <v>45</v>
      </c>
      <c r="M10" s="181" t="s">
        <v>129</v>
      </c>
      <c r="N10" s="182"/>
    </row>
    <row r="11" spans="1:16" ht="19.5" customHeight="1">
      <c r="A11" s="183"/>
      <c r="B11" s="184"/>
      <c r="C11" s="175" t="s">
        <v>72</v>
      </c>
      <c r="D11" s="176" t="s">
        <v>73</v>
      </c>
      <c r="E11" s="177">
        <v>29</v>
      </c>
      <c r="F11" s="178">
        <v>3485</v>
      </c>
      <c r="G11" s="179">
        <v>1</v>
      </c>
      <c r="H11" s="185"/>
      <c r="I11" s="178">
        <v>1160</v>
      </c>
      <c r="J11" s="179">
        <v>22</v>
      </c>
      <c r="K11" s="185"/>
      <c r="L11" s="185"/>
      <c r="M11" s="186"/>
      <c r="N11" s="187"/>
      <c r="P11" s="11"/>
    </row>
    <row r="12" spans="1:15" ht="23.25" customHeight="1">
      <c r="A12" s="183"/>
      <c r="B12" s="184"/>
      <c r="C12" s="175" t="s">
        <v>74</v>
      </c>
      <c r="D12" s="176" t="s">
        <v>131</v>
      </c>
      <c r="E12" s="177">
        <v>14</v>
      </c>
      <c r="F12" s="178">
        <v>1690</v>
      </c>
      <c r="G12" s="179">
        <v>2</v>
      </c>
      <c r="H12" s="185"/>
      <c r="I12" s="178">
        <v>530</v>
      </c>
      <c r="J12" s="179">
        <v>9</v>
      </c>
      <c r="K12" s="185"/>
      <c r="L12" s="185"/>
      <c r="M12" s="186"/>
      <c r="N12" s="187"/>
      <c r="O12" t="s">
        <v>55</v>
      </c>
    </row>
    <row r="13" spans="1:14" ht="19.5" customHeight="1" thickBot="1">
      <c r="A13" s="188"/>
      <c r="B13" s="189"/>
      <c r="C13" s="190"/>
      <c r="D13" s="191"/>
      <c r="E13" s="192"/>
      <c r="F13" s="193"/>
      <c r="G13" s="194"/>
      <c r="H13" s="195"/>
      <c r="I13" s="193"/>
      <c r="J13" s="194"/>
      <c r="K13" s="195"/>
      <c r="L13" s="195"/>
      <c r="M13" s="196"/>
      <c r="N13" s="197"/>
    </row>
    <row r="14" spans="1:14" ht="19.5" customHeight="1">
      <c r="A14" s="173">
        <v>2</v>
      </c>
      <c r="B14" s="174" t="s">
        <v>180</v>
      </c>
      <c r="C14" s="175" t="s">
        <v>114</v>
      </c>
      <c r="D14" s="76" t="s">
        <v>115</v>
      </c>
      <c r="E14" s="177">
        <v>21</v>
      </c>
      <c r="F14" s="178">
        <v>1185</v>
      </c>
      <c r="G14" s="179">
        <v>12</v>
      </c>
      <c r="H14" s="180">
        <f>SUM(G14:G16)</f>
        <v>17</v>
      </c>
      <c r="I14" s="178">
        <v>1810</v>
      </c>
      <c r="J14" s="179">
        <v>15.5</v>
      </c>
      <c r="K14" s="180">
        <f>SUM(J14:J16)</f>
        <v>29.5</v>
      </c>
      <c r="L14" s="180">
        <f>K14+H14</f>
        <v>46.5</v>
      </c>
      <c r="M14" s="181" t="s">
        <v>130</v>
      </c>
      <c r="N14" s="182"/>
    </row>
    <row r="15" spans="1:14" ht="19.5" customHeight="1">
      <c r="A15" s="183"/>
      <c r="B15" s="184"/>
      <c r="C15" s="175" t="s">
        <v>116</v>
      </c>
      <c r="D15" s="36" t="s">
        <v>73</v>
      </c>
      <c r="E15" s="177">
        <v>35</v>
      </c>
      <c r="F15" s="178">
        <v>3120</v>
      </c>
      <c r="G15" s="179">
        <v>2</v>
      </c>
      <c r="H15" s="185"/>
      <c r="I15" s="178">
        <v>2525</v>
      </c>
      <c r="J15" s="179">
        <v>12</v>
      </c>
      <c r="K15" s="185"/>
      <c r="L15" s="185"/>
      <c r="M15" s="186"/>
      <c r="N15" s="187"/>
    </row>
    <row r="16" spans="1:15" ht="19.5" customHeight="1">
      <c r="A16" s="183"/>
      <c r="B16" s="184"/>
      <c r="C16" s="175" t="s">
        <v>117</v>
      </c>
      <c r="D16" s="36">
        <v>2</v>
      </c>
      <c r="E16" s="177">
        <v>11</v>
      </c>
      <c r="F16" s="178">
        <v>1330</v>
      </c>
      <c r="G16" s="179">
        <v>3</v>
      </c>
      <c r="H16" s="185"/>
      <c r="I16" s="178">
        <v>2455</v>
      </c>
      <c r="J16" s="179">
        <v>2</v>
      </c>
      <c r="K16" s="185"/>
      <c r="L16" s="185"/>
      <c r="M16" s="186"/>
      <c r="N16" s="187"/>
      <c r="O16" t="s">
        <v>55</v>
      </c>
    </row>
    <row r="17" spans="1:14" ht="19.5" customHeight="1" thickBot="1">
      <c r="A17" s="188"/>
      <c r="B17" s="189"/>
      <c r="C17" s="190"/>
      <c r="D17" s="191"/>
      <c r="E17" s="192"/>
      <c r="F17" s="193"/>
      <c r="G17" s="194"/>
      <c r="H17" s="195"/>
      <c r="I17" s="193"/>
      <c r="J17" s="194"/>
      <c r="K17" s="195"/>
      <c r="L17" s="195"/>
      <c r="M17" s="196"/>
      <c r="N17" s="197"/>
    </row>
    <row r="18" spans="1:14" ht="22.5" customHeight="1">
      <c r="A18" s="183">
        <v>3</v>
      </c>
      <c r="B18" s="174" t="s">
        <v>100</v>
      </c>
      <c r="C18" s="175" t="s">
        <v>101</v>
      </c>
      <c r="D18" s="76" t="s">
        <v>71</v>
      </c>
      <c r="E18" s="177">
        <v>55</v>
      </c>
      <c r="F18" s="178">
        <v>2350</v>
      </c>
      <c r="G18" s="179">
        <v>6</v>
      </c>
      <c r="H18" s="180">
        <f>SUM(G18:G20)</f>
        <v>28</v>
      </c>
      <c r="I18" s="178">
        <v>6210</v>
      </c>
      <c r="J18" s="179">
        <v>2</v>
      </c>
      <c r="K18" s="180">
        <f>SUM(J18:J20)</f>
        <v>25</v>
      </c>
      <c r="L18" s="180">
        <f>K18+H18</f>
        <v>53</v>
      </c>
      <c r="M18" s="181" t="s">
        <v>131</v>
      </c>
      <c r="N18" s="182"/>
    </row>
    <row r="19" spans="1:14" ht="24" customHeight="1">
      <c r="A19" s="183"/>
      <c r="B19" s="184"/>
      <c r="C19" s="175" t="s">
        <v>102</v>
      </c>
      <c r="D19" s="36">
        <v>3</v>
      </c>
      <c r="E19" s="177">
        <v>32</v>
      </c>
      <c r="F19" s="178">
        <v>1180</v>
      </c>
      <c r="G19" s="179">
        <v>13</v>
      </c>
      <c r="H19" s="185"/>
      <c r="I19" s="178">
        <v>3120</v>
      </c>
      <c r="J19" s="179">
        <v>8</v>
      </c>
      <c r="K19" s="185"/>
      <c r="L19" s="185"/>
      <c r="M19" s="186"/>
      <c r="N19" s="187"/>
    </row>
    <row r="20" spans="1:15" ht="23.25" customHeight="1">
      <c r="A20" s="183"/>
      <c r="B20" s="184"/>
      <c r="C20" s="175" t="s">
        <v>103</v>
      </c>
      <c r="D20" s="36">
        <v>3</v>
      </c>
      <c r="E20" s="177">
        <v>1</v>
      </c>
      <c r="F20" s="178">
        <v>140</v>
      </c>
      <c r="G20" s="179">
        <v>9</v>
      </c>
      <c r="H20" s="185"/>
      <c r="I20" s="178">
        <v>130</v>
      </c>
      <c r="J20" s="179">
        <v>15</v>
      </c>
      <c r="K20" s="185"/>
      <c r="L20" s="185"/>
      <c r="M20" s="186"/>
      <c r="N20" s="187"/>
      <c r="O20" t="s">
        <v>55</v>
      </c>
    </row>
    <row r="21" spans="1:14" ht="19.5" customHeight="1" thickBot="1">
      <c r="A21" s="183"/>
      <c r="B21" s="189"/>
      <c r="C21" s="190"/>
      <c r="D21" s="191"/>
      <c r="E21" s="192"/>
      <c r="F21" s="193"/>
      <c r="G21" s="194"/>
      <c r="H21" s="195"/>
      <c r="I21" s="193"/>
      <c r="J21" s="194"/>
      <c r="K21" s="195"/>
      <c r="L21" s="195"/>
      <c r="M21" s="196"/>
      <c r="N21" s="197"/>
    </row>
    <row r="22" spans="1:14" ht="19.5" customHeight="1">
      <c r="A22" s="173">
        <v>4</v>
      </c>
      <c r="B22" s="174" t="s">
        <v>75</v>
      </c>
      <c r="C22" s="175" t="s">
        <v>76</v>
      </c>
      <c r="D22" s="177">
        <v>3</v>
      </c>
      <c r="E22" s="177">
        <v>54</v>
      </c>
      <c r="F22" s="178">
        <v>715</v>
      </c>
      <c r="G22" s="179">
        <v>20</v>
      </c>
      <c r="H22" s="180">
        <f>SUM(G22:G24)</f>
        <v>40</v>
      </c>
      <c r="I22" s="178">
        <v>2095</v>
      </c>
      <c r="J22" s="179">
        <v>14</v>
      </c>
      <c r="K22" s="180">
        <f>SUM(J22:J24)</f>
        <v>25</v>
      </c>
      <c r="L22" s="180">
        <f>K22+H22</f>
        <v>65</v>
      </c>
      <c r="M22" s="180">
        <v>4</v>
      </c>
      <c r="N22" s="182"/>
    </row>
    <row r="23" spans="1:14" ht="24.75" customHeight="1">
      <c r="A23" s="183"/>
      <c r="B23" s="184"/>
      <c r="C23" s="175" t="s">
        <v>77</v>
      </c>
      <c r="D23" s="177">
        <v>3</v>
      </c>
      <c r="E23" s="177">
        <v>52</v>
      </c>
      <c r="F23" s="178">
        <v>2885</v>
      </c>
      <c r="G23" s="179">
        <v>3</v>
      </c>
      <c r="H23" s="185"/>
      <c r="I23" s="178">
        <v>4095</v>
      </c>
      <c r="J23" s="179">
        <v>6</v>
      </c>
      <c r="K23" s="185"/>
      <c r="L23" s="185"/>
      <c r="M23" s="185"/>
      <c r="N23" s="187"/>
    </row>
    <row r="24" spans="1:15" ht="19.5" customHeight="1">
      <c r="A24" s="183"/>
      <c r="B24" s="184"/>
      <c r="C24" s="175" t="s">
        <v>78</v>
      </c>
      <c r="D24" s="177">
        <v>3</v>
      </c>
      <c r="E24" s="177">
        <v>7</v>
      </c>
      <c r="F24" s="178">
        <v>0</v>
      </c>
      <c r="G24" s="179">
        <v>17</v>
      </c>
      <c r="H24" s="185"/>
      <c r="I24" s="178">
        <v>945</v>
      </c>
      <c r="J24" s="179">
        <v>5</v>
      </c>
      <c r="K24" s="185"/>
      <c r="L24" s="185"/>
      <c r="M24" s="185"/>
      <c r="N24" s="187"/>
      <c r="O24" t="s">
        <v>55</v>
      </c>
    </row>
    <row r="25" spans="1:14" ht="24.75" customHeight="1" thickBot="1">
      <c r="A25" s="188"/>
      <c r="B25" s="189"/>
      <c r="C25" s="190"/>
      <c r="D25" s="191"/>
      <c r="E25" s="192"/>
      <c r="F25" s="193"/>
      <c r="G25" s="194"/>
      <c r="H25" s="195"/>
      <c r="I25" s="193"/>
      <c r="J25" s="194"/>
      <c r="K25" s="195"/>
      <c r="L25" s="195"/>
      <c r="M25" s="195"/>
      <c r="N25" s="197"/>
    </row>
    <row r="26" spans="1:14" ht="19.5" customHeight="1">
      <c r="A26" s="173">
        <v>5</v>
      </c>
      <c r="B26" s="174" t="s">
        <v>105</v>
      </c>
      <c r="C26" s="175" t="s">
        <v>106</v>
      </c>
      <c r="D26" s="76">
        <v>3</v>
      </c>
      <c r="E26" s="177">
        <v>25</v>
      </c>
      <c r="F26" s="178">
        <v>1220</v>
      </c>
      <c r="G26" s="179">
        <v>11</v>
      </c>
      <c r="H26" s="180">
        <f>SUM(G26:G28)</f>
        <v>33</v>
      </c>
      <c r="I26" s="178">
        <v>2440</v>
      </c>
      <c r="J26" s="179">
        <v>13</v>
      </c>
      <c r="K26" s="180">
        <f>SUM(J26:J28)</f>
        <v>47</v>
      </c>
      <c r="L26" s="180">
        <f>K26+H26</f>
        <v>80</v>
      </c>
      <c r="M26" s="181" t="s">
        <v>133</v>
      </c>
      <c r="N26" s="182"/>
    </row>
    <row r="27" spans="1:14" ht="19.5" customHeight="1">
      <c r="A27" s="183"/>
      <c r="B27" s="184"/>
      <c r="C27" s="175" t="s">
        <v>107</v>
      </c>
      <c r="D27" s="36">
        <v>3</v>
      </c>
      <c r="E27" s="177">
        <v>43</v>
      </c>
      <c r="F27" s="178">
        <v>1020</v>
      </c>
      <c r="G27" s="179">
        <v>18</v>
      </c>
      <c r="H27" s="185"/>
      <c r="I27" s="178">
        <v>1115</v>
      </c>
      <c r="J27" s="179">
        <v>24</v>
      </c>
      <c r="K27" s="185"/>
      <c r="L27" s="185"/>
      <c r="M27" s="186"/>
      <c r="N27" s="187"/>
    </row>
    <row r="28" spans="1:15" ht="19.5" customHeight="1">
      <c r="A28" s="183"/>
      <c r="B28" s="184"/>
      <c r="C28" s="175" t="s">
        <v>108</v>
      </c>
      <c r="D28" s="36">
        <v>3</v>
      </c>
      <c r="E28" s="177">
        <v>15</v>
      </c>
      <c r="F28" s="178">
        <v>1085</v>
      </c>
      <c r="G28" s="179">
        <v>4</v>
      </c>
      <c r="H28" s="185"/>
      <c r="I28" s="178">
        <v>480</v>
      </c>
      <c r="J28" s="179">
        <v>10</v>
      </c>
      <c r="K28" s="185"/>
      <c r="L28" s="185"/>
      <c r="M28" s="186"/>
      <c r="N28" s="187"/>
      <c r="O28" t="s">
        <v>55</v>
      </c>
    </row>
    <row r="29" spans="1:14" ht="19.5" customHeight="1" thickBot="1">
      <c r="A29" s="188"/>
      <c r="B29" s="189"/>
      <c r="C29" s="190"/>
      <c r="D29" s="191"/>
      <c r="E29" s="192"/>
      <c r="F29" s="193"/>
      <c r="G29" s="194"/>
      <c r="H29" s="195"/>
      <c r="I29" s="193"/>
      <c r="J29" s="194"/>
      <c r="K29" s="195"/>
      <c r="L29" s="195"/>
      <c r="M29" s="196"/>
      <c r="N29" s="197"/>
    </row>
    <row r="30" spans="1:14" ht="19.5" customHeight="1">
      <c r="A30" s="173">
        <v>6</v>
      </c>
      <c r="B30" s="174" t="s">
        <v>64</v>
      </c>
      <c r="C30" s="175" t="s">
        <v>65</v>
      </c>
      <c r="D30" s="76">
        <v>1</v>
      </c>
      <c r="E30" s="177">
        <v>50</v>
      </c>
      <c r="F30" s="178">
        <v>0</v>
      </c>
      <c r="G30" s="179">
        <v>34.5</v>
      </c>
      <c r="H30" s="180">
        <f>SUM(G30:G32)</f>
        <v>67.5</v>
      </c>
      <c r="I30" s="178">
        <v>2545</v>
      </c>
      <c r="J30" s="179">
        <v>11</v>
      </c>
      <c r="K30" s="180">
        <f>SUM(J30:J32)</f>
        <v>17</v>
      </c>
      <c r="L30" s="180">
        <f>K30+H30</f>
        <v>84.5</v>
      </c>
      <c r="M30" s="180">
        <v>6</v>
      </c>
      <c r="N30" s="182"/>
    </row>
    <row r="31" spans="1:14" ht="19.5" customHeight="1">
      <c r="A31" s="183"/>
      <c r="B31" s="184"/>
      <c r="C31" s="175" t="s">
        <v>66</v>
      </c>
      <c r="D31" s="36">
        <v>3</v>
      </c>
      <c r="E31" s="177">
        <v>23</v>
      </c>
      <c r="F31" s="178">
        <v>325</v>
      </c>
      <c r="G31" s="179">
        <v>27</v>
      </c>
      <c r="H31" s="185"/>
      <c r="I31" s="178">
        <v>5155</v>
      </c>
      <c r="J31" s="179">
        <v>3</v>
      </c>
      <c r="K31" s="185"/>
      <c r="L31" s="185"/>
      <c r="M31" s="185"/>
      <c r="N31" s="187"/>
    </row>
    <row r="32" spans="1:15" ht="19.5" customHeight="1">
      <c r="A32" s="183"/>
      <c r="B32" s="184"/>
      <c r="C32" s="175" t="s">
        <v>67</v>
      </c>
      <c r="D32" s="36">
        <v>3</v>
      </c>
      <c r="E32" s="177">
        <v>9</v>
      </c>
      <c r="F32" s="178">
        <v>455</v>
      </c>
      <c r="G32" s="179">
        <v>6</v>
      </c>
      <c r="H32" s="185"/>
      <c r="I32" s="178">
        <v>1870</v>
      </c>
      <c r="J32" s="179">
        <v>3</v>
      </c>
      <c r="K32" s="185"/>
      <c r="L32" s="185"/>
      <c r="M32" s="185"/>
      <c r="N32" s="187"/>
      <c r="O32" t="s">
        <v>55</v>
      </c>
    </row>
    <row r="33" spans="1:14" ht="19.5" customHeight="1" thickBot="1">
      <c r="A33" s="188"/>
      <c r="B33" s="189"/>
      <c r="C33" s="190"/>
      <c r="D33" s="191"/>
      <c r="E33" s="192"/>
      <c r="F33" s="193"/>
      <c r="G33" s="194"/>
      <c r="H33" s="195"/>
      <c r="I33" s="193"/>
      <c r="J33" s="194"/>
      <c r="K33" s="195"/>
      <c r="L33" s="195"/>
      <c r="M33" s="195"/>
      <c r="N33" s="197"/>
    </row>
    <row r="34" spans="1:14" ht="19.5" customHeight="1">
      <c r="A34" s="173">
        <v>7</v>
      </c>
      <c r="B34" s="174" t="s">
        <v>51</v>
      </c>
      <c r="C34" s="175" t="s">
        <v>52</v>
      </c>
      <c r="D34" s="76">
        <v>1</v>
      </c>
      <c r="E34" s="177">
        <v>28</v>
      </c>
      <c r="F34" s="178">
        <v>1140</v>
      </c>
      <c r="G34" s="179">
        <v>14</v>
      </c>
      <c r="H34" s="180">
        <f>SUM(G34:G36)</f>
        <v>44</v>
      </c>
      <c r="I34" s="178">
        <v>1810</v>
      </c>
      <c r="J34" s="179">
        <v>15.5</v>
      </c>
      <c r="K34" s="180">
        <f>SUM(J34:J36)</f>
        <v>42.5</v>
      </c>
      <c r="L34" s="180">
        <f>K34+H34</f>
        <v>86.5</v>
      </c>
      <c r="M34" s="180">
        <v>7</v>
      </c>
      <c r="N34" s="182"/>
    </row>
    <row r="35" spans="1:14" ht="19.5" customHeight="1">
      <c r="A35" s="183"/>
      <c r="B35" s="184"/>
      <c r="C35" s="175" t="s">
        <v>53</v>
      </c>
      <c r="D35" s="36">
        <v>1</v>
      </c>
      <c r="E35" s="177">
        <v>36</v>
      </c>
      <c r="F35" s="178">
        <v>1090</v>
      </c>
      <c r="G35" s="179">
        <v>17</v>
      </c>
      <c r="H35" s="185"/>
      <c r="I35" s="178">
        <v>1130</v>
      </c>
      <c r="J35" s="179">
        <v>23</v>
      </c>
      <c r="K35" s="185"/>
      <c r="L35" s="185"/>
      <c r="M35" s="185"/>
      <c r="N35" s="187"/>
    </row>
    <row r="36" spans="1:15" ht="19.5" customHeight="1">
      <c r="A36" s="183"/>
      <c r="B36" s="184"/>
      <c r="C36" s="175" t="s">
        <v>54</v>
      </c>
      <c r="D36" s="36">
        <v>3</v>
      </c>
      <c r="E36" s="177">
        <v>17</v>
      </c>
      <c r="F36" s="178">
        <v>95</v>
      </c>
      <c r="G36" s="179">
        <v>13</v>
      </c>
      <c r="H36" s="185"/>
      <c r="I36" s="178">
        <v>1640</v>
      </c>
      <c r="J36" s="179">
        <v>4</v>
      </c>
      <c r="K36" s="185"/>
      <c r="L36" s="185"/>
      <c r="M36" s="185"/>
      <c r="N36" s="187"/>
      <c r="O36" t="s">
        <v>55</v>
      </c>
    </row>
    <row r="37" spans="1:14" ht="19.5" customHeight="1" thickBot="1">
      <c r="A37" s="188"/>
      <c r="B37" s="189"/>
      <c r="C37" s="190"/>
      <c r="D37" s="191"/>
      <c r="E37" s="192"/>
      <c r="F37" s="193"/>
      <c r="G37" s="194"/>
      <c r="H37" s="195"/>
      <c r="I37" s="193"/>
      <c r="J37" s="194"/>
      <c r="K37" s="195"/>
      <c r="L37" s="195"/>
      <c r="M37" s="195"/>
      <c r="N37" s="197"/>
    </row>
    <row r="38" spans="1:14" ht="19.5" customHeight="1">
      <c r="A38" s="173">
        <v>8</v>
      </c>
      <c r="B38" s="174" t="s">
        <v>181</v>
      </c>
      <c r="C38" s="175" t="s">
        <v>48</v>
      </c>
      <c r="D38" s="76">
        <v>2</v>
      </c>
      <c r="E38" s="177">
        <v>26</v>
      </c>
      <c r="F38" s="178">
        <v>2610</v>
      </c>
      <c r="G38" s="179">
        <v>5</v>
      </c>
      <c r="H38" s="180">
        <f>SUM(G38:G40)</f>
        <v>37</v>
      </c>
      <c r="I38" s="178">
        <v>160</v>
      </c>
      <c r="J38" s="179">
        <v>32</v>
      </c>
      <c r="K38" s="180">
        <f>SUM(J38:J40)</f>
        <v>50</v>
      </c>
      <c r="L38" s="180">
        <f>K38+H38</f>
        <v>87</v>
      </c>
      <c r="M38" s="180">
        <v>8</v>
      </c>
      <c r="N38" s="182"/>
    </row>
    <row r="39" spans="1:14" ht="19.5" customHeight="1">
      <c r="A39" s="183"/>
      <c r="B39" s="184"/>
      <c r="C39" s="175" t="s">
        <v>49</v>
      </c>
      <c r="D39" s="36">
        <v>2</v>
      </c>
      <c r="E39" s="177">
        <v>20</v>
      </c>
      <c r="F39" s="178">
        <v>710</v>
      </c>
      <c r="G39" s="179">
        <v>21</v>
      </c>
      <c r="H39" s="185"/>
      <c r="I39" s="178">
        <v>2635</v>
      </c>
      <c r="J39" s="179">
        <v>10</v>
      </c>
      <c r="K39" s="185"/>
      <c r="L39" s="185"/>
      <c r="M39" s="185"/>
      <c r="N39" s="187"/>
    </row>
    <row r="40" spans="1:15" ht="19.5" customHeight="1">
      <c r="A40" s="183"/>
      <c r="B40" s="184"/>
      <c r="C40" s="175" t="s">
        <v>50</v>
      </c>
      <c r="D40" s="36">
        <v>2</v>
      </c>
      <c r="E40" s="177">
        <v>16</v>
      </c>
      <c r="F40" s="178">
        <v>130</v>
      </c>
      <c r="G40" s="179">
        <v>11</v>
      </c>
      <c r="H40" s="185"/>
      <c r="I40" s="178">
        <v>805</v>
      </c>
      <c r="J40" s="179">
        <v>8</v>
      </c>
      <c r="K40" s="185"/>
      <c r="L40" s="185"/>
      <c r="M40" s="185"/>
      <c r="N40" s="187"/>
      <c r="O40" t="s">
        <v>55</v>
      </c>
    </row>
    <row r="41" spans="1:14" ht="19.5" customHeight="1" thickBot="1">
      <c r="A41" s="188"/>
      <c r="B41" s="189"/>
      <c r="C41" s="190"/>
      <c r="D41" s="191"/>
      <c r="E41" s="192"/>
      <c r="F41" s="193"/>
      <c r="G41" s="194"/>
      <c r="H41" s="195"/>
      <c r="I41" s="193"/>
      <c r="J41" s="194"/>
      <c r="K41" s="195"/>
      <c r="L41" s="195"/>
      <c r="M41" s="195"/>
      <c r="N41" s="197"/>
    </row>
    <row r="42" spans="1:14" ht="19.5" customHeight="1">
      <c r="A42" s="173">
        <v>9</v>
      </c>
      <c r="B42" s="174" t="s">
        <v>109</v>
      </c>
      <c r="C42" s="175" t="s">
        <v>110</v>
      </c>
      <c r="D42" s="76">
        <v>1</v>
      </c>
      <c r="E42" s="177">
        <v>19</v>
      </c>
      <c r="F42" s="178">
        <v>200</v>
      </c>
      <c r="G42" s="179">
        <v>31</v>
      </c>
      <c r="H42" s="180">
        <f>SUM(G42:G44)</f>
        <v>40</v>
      </c>
      <c r="I42" s="178">
        <v>1205</v>
      </c>
      <c r="J42" s="179">
        <v>20</v>
      </c>
      <c r="K42" s="180">
        <f>SUM(J42:J44)</f>
        <v>47.5</v>
      </c>
      <c r="L42" s="180">
        <f>K42+H42</f>
        <v>87.5</v>
      </c>
      <c r="M42" s="181" t="s">
        <v>137</v>
      </c>
      <c r="N42" s="182"/>
    </row>
    <row r="43" spans="1:14" ht="19.5" customHeight="1">
      <c r="A43" s="183"/>
      <c r="B43" s="184"/>
      <c r="C43" s="175" t="s">
        <v>111</v>
      </c>
      <c r="D43" s="36">
        <v>1</v>
      </c>
      <c r="E43" s="177">
        <v>51</v>
      </c>
      <c r="F43" s="178">
        <v>1410</v>
      </c>
      <c r="G43" s="179">
        <v>8</v>
      </c>
      <c r="H43" s="185"/>
      <c r="I43" s="178">
        <v>685</v>
      </c>
      <c r="J43" s="179">
        <v>26.5</v>
      </c>
      <c r="K43" s="185"/>
      <c r="L43" s="185"/>
      <c r="M43" s="186"/>
      <c r="N43" s="187"/>
    </row>
    <row r="44" spans="1:15" ht="19.5" customHeight="1">
      <c r="A44" s="183"/>
      <c r="B44" s="184"/>
      <c r="C44" s="175" t="s">
        <v>112</v>
      </c>
      <c r="D44" s="36" t="s">
        <v>71</v>
      </c>
      <c r="E44" s="177">
        <v>10</v>
      </c>
      <c r="F44" s="178">
        <v>4050</v>
      </c>
      <c r="G44" s="179">
        <v>1</v>
      </c>
      <c r="H44" s="185"/>
      <c r="I44" s="178">
        <v>6245</v>
      </c>
      <c r="J44" s="179">
        <v>1</v>
      </c>
      <c r="K44" s="185"/>
      <c r="L44" s="185"/>
      <c r="M44" s="186"/>
      <c r="N44" s="187"/>
      <c r="O44" t="s">
        <v>55</v>
      </c>
    </row>
    <row r="45" spans="1:14" ht="10.5" customHeight="1" thickBot="1">
      <c r="A45" s="188"/>
      <c r="B45" s="189"/>
      <c r="C45" s="190"/>
      <c r="D45" s="191"/>
      <c r="E45" s="192"/>
      <c r="F45" s="193"/>
      <c r="G45" s="194"/>
      <c r="H45" s="195"/>
      <c r="I45" s="193"/>
      <c r="J45" s="194"/>
      <c r="K45" s="195"/>
      <c r="L45" s="195"/>
      <c r="M45" s="196"/>
      <c r="N45" s="197"/>
    </row>
    <row r="46" spans="1:14" ht="19.5" customHeight="1">
      <c r="A46" s="173">
        <v>10</v>
      </c>
      <c r="B46" s="174" t="s">
        <v>182</v>
      </c>
      <c r="C46" s="175" t="s">
        <v>93</v>
      </c>
      <c r="D46" s="76">
        <v>3</v>
      </c>
      <c r="E46" s="177">
        <v>53</v>
      </c>
      <c r="F46" s="178">
        <v>795</v>
      </c>
      <c r="G46" s="179">
        <v>19</v>
      </c>
      <c r="H46" s="180">
        <f>SUM(G46:G48)</f>
        <v>45</v>
      </c>
      <c r="I46" s="178">
        <v>100</v>
      </c>
      <c r="J46" s="179">
        <v>33</v>
      </c>
      <c r="K46" s="180">
        <f>SUM(J46:J48)</f>
        <v>44</v>
      </c>
      <c r="L46" s="180">
        <f>K46+H46</f>
        <v>89</v>
      </c>
      <c r="M46" s="181" t="s">
        <v>138</v>
      </c>
      <c r="N46" s="182"/>
    </row>
    <row r="47" spans="1:14" ht="19.5" customHeight="1">
      <c r="A47" s="183"/>
      <c r="B47" s="184"/>
      <c r="C47" s="175" t="s">
        <v>94</v>
      </c>
      <c r="D47" s="36">
        <v>3</v>
      </c>
      <c r="E47" s="177">
        <v>31</v>
      </c>
      <c r="F47" s="178">
        <v>1380</v>
      </c>
      <c r="G47" s="179">
        <v>9</v>
      </c>
      <c r="H47" s="185"/>
      <c r="I47" s="178">
        <v>4255</v>
      </c>
      <c r="J47" s="179">
        <v>5</v>
      </c>
      <c r="K47" s="185"/>
      <c r="L47" s="185"/>
      <c r="M47" s="186"/>
      <c r="N47" s="187"/>
    </row>
    <row r="48" spans="1:15" ht="19.5" customHeight="1">
      <c r="A48" s="183"/>
      <c r="B48" s="184"/>
      <c r="C48" s="175" t="s">
        <v>95</v>
      </c>
      <c r="D48" s="36">
        <v>3</v>
      </c>
      <c r="E48" s="177">
        <v>6</v>
      </c>
      <c r="F48" s="178">
        <v>0</v>
      </c>
      <c r="G48" s="179">
        <v>17</v>
      </c>
      <c r="H48" s="185"/>
      <c r="I48" s="178">
        <v>875</v>
      </c>
      <c r="J48" s="179">
        <v>6</v>
      </c>
      <c r="K48" s="185"/>
      <c r="L48" s="185"/>
      <c r="M48" s="186"/>
      <c r="N48" s="187"/>
      <c r="O48" t="s">
        <v>55</v>
      </c>
    </row>
    <row r="49" spans="1:14" ht="17.25" customHeight="1" thickBot="1">
      <c r="A49" s="188"/>
      <c r="B49" s="189"/>
      <c r="C49" s="190"/>
      <c r="D49" s="191"/>
      <c r="E49" s="192"/>
      <c r="F49" s="193"/>
      <c r="G49" s="194"/>
      <c r="H49" s="195"/>
      <c r="I49" s="193"/>
      <c r="J49" s="194"/>
      <c r="K49" s="195"/>
      <c r="L49" s="195"/>
      <c r="M49" s="196"/>
      <c r="N49" s="197"/>
    </row>
    <row r="50" spans="1:14" ht="12.75">
      <c r="A50" s="173">
        <v>11</v>
      </c>
      <c r="B50" s="174" t="s">
        <v>120</v>
      </c>
      <c r="C50" s="175" t="s">
        <v>121</v>
      </c>
      <c r="D50" s="76">
        <v>3</v>
      </c>
      <c r="E50" s="177">
        <v>57</v>
      </c>
      <c r="F50" s="178">
        <v>1130</v>
      </c>
      <c r="G50" s="179">
        <v>15</v>
      </c>
      <c r="H50" s="180">
        <f>SUM(G50:G52)</f>
        <v>46</v>
      </c>
      <c r="I50" s="178">
        <v>1470</v>
      </c>
      <c r="J50" s="179">
        <v>18</v>
      </c>
      <c r="K50" s="180">
        <f>SUM(J50:J52)</f>
        <v>50</v>
      </c>
      <c r="L50" s="180">
        <f>K50+H50</f>
        <v>96</v>
      </c>
      <c r="M50" s="181" t="s">
        <v>139</v>
      </c>
      <c r="N50" s="182"/>
    </row>
    <row r="51" spans="1:14" ht="12.75">
      <c r="A51" s="183"/>
      <c r="B51" s="184"/>
      <c r="C51" s="175" t="s">
        <v>122</v>
      </c>
      <c r="D51" s="36">
        <v>3</v>
      </c>
      <c r="E51" s="177">
        <v>37</v>
      </c>
      <c r="F51" s="178">
        <v>460</v>
      </c>
      <c r="G51" s="179">
        <v>24</v>
      </c>
      <c r="H51" s="185"/>
      <c r="I51" s="178">
        <v>710</v>
      </c>
      <c r="J51" s="179">
        <v>25</v>
      </c>
      <c r="K51" s="185"/>
      <c r="L51" s="185"/>
      <c r="M51" s="186"/>
      <c r="N51" s="187"/>
    </row>
    <row r="52" spans="1:15" ht="12.75">
      <c r="A52" s="183"/>
      <c r="B52" s="184"/>
      <c r="C52" s="175" t="s">
        <v>123</v>
      </c>
      <c r="D52" s="36">
        <v>3</v>
      </c>
      <c r="E52" s="177">
        <v>4</v>
      </c>
      <c r="F52" s="178">
        <v>405</v>
      </c>
      <c r="G52" s="179">
        <v>7</v>
      </c>
      <c r="H52" s="185"/>
      <c r="I52" s="178">
        <v>855</v>
      </c>
      <c r="J52" s="179">
        <v>7</v>
      </c>
      <c r="K52" s="185"/>
      <c r="L52" s="185"/>
      <c r="M52" s="186"/>
      <c r="N52" s="187"/>
      <c r="O52" t="s">
        <v>55</v>
      </c>
    </row>
    <row r="53" spans="1:14" ht="17.25" customHeight="1" thickBot="1">
      <c r="A53" s="188"/>
      <c r="B53" s="189"/>
      <c r="C53" s="190"/>
      <c r="D53" s="191"/>
      <c r="E53" s="192"/>
      <c r="F53" s="193"/>
      <c r="G53" s="194"/>
      <c r="H53" s="195"/>
      <c r="I53" s="193"/>
      <c r="J53" s="194"/>
      <c r="K53" s="195"/>
      <c r="L53" s="195"/>
      <c r="M53" s="196"/>
      <c r="N53" s="197"/>
    </row>
    <row r="54" spans="1:14" ht="12.75">
      <c r="A54" s="173">
        <v>12</v>
      </c>
      <c r="B54" s="174" t="s">
        <v>183</v>
      </c>
      <c r="C54" s="175" t="s">
        <v>61</v>
      </c>
      <c r="D54" s="176" t="s">
        <v>129</v>
      </c>
      <c r="E54" s="177">
        <v>22</v>
      </c>
      <c r="F54" s="178">
        <v>2285</v>
      </c>
      <c r="G54" s="179">
        <v>5</v>
      </c>
      <c r="H54" s="180">
        <f>SUM(G54:G56)</f>
        <v>22</v>
      </c>
      <c r="I54" s="178">
        <v>620</v>
      </c>
      <c r="J54" s="179">
        <v>28</v>
      </c>
      <c r="K54" s="180">
        <f>SUM(J54:J56)</f>
        <v>80.5</v>
      </c>
      <c r="L54" s="180">
        <f>K54+H54</f>
        <v>102.5</v>
      </c>
      <c r="M54" s="198">
        <v>12</v>
      </c>
      <c r="N54" s="199"/>
    </row>
    <row r="55" spans="1:14" ht="12.75">
      <c r="A55" s="183"/>
      <c r="B55" s="184"/>
      <c r="C55" s="175" t="s">
        <v>62</v>
      </c>
      <c r="D55" s="176" t="s">
        <v>129</v>
      </c>
      <c r="E55" s="177">
        <v>40</v>
      </c>
      <c r="F55" s="178">
        <v>1265</v>
      </c>
      <c r="G55" s="179">
        <v>10</v>
      </c>
      <c r="H55" s="185"/>
      <c r="I55" s="178">
        <v>0</v>
      </c>
      <c r="J55" s="179">
        <v>35.5</v>
      </c>
      <c r="K55" s="185"/>
      <c r="L55" s="185"/>
      <c r="M55" s="200"/>
      <c r="N55" s="201"/>
    </row>
    <row r="56" spans="1:15" ht="12.75">
      <c r="A56" s="183"/>
      <c r="B56" s="184"/>
      <c r="C56" s="175" t="s">
        <v>63</v>
      </c>
      <c r="D56" s="176" t="s">
        <v>131</v>
      </c>
      <c r="E56" s="177">
        <v>13</v>
      </c>
      <c r="F56" s="178">
        <v>575</v>
      </c>
      <c r="G56" s="179">
        <v>7</v>
      </c>
      <c r="H56" s="185"/>
      <c r="I56" s="178">
        <v>90</v>
      </c>
      <c r="J56" s="179">
        <v>17</v>
      </c>
      <c r="K56" s="185"/>
      <c r="L56" s="185"/>
      <c r="M56" s="200"/>
      <c r="N56" s="201"/>
      <c r="O56" t="s">
        <v>55</v>
      </c>
    </row>
    <row r="57" spans="1:14" ht="13.5" thickBot="1">
      <c r="A57" s="188"/>
      <c r="B57" s="189"/>
      <c r="C57" s="190"/>
      <c r="D57" s="191"/>
      <c r="E57" s="192"/>
      <c r="F57" s="193"/>
      <c r="G57" s="194"/>
      <c r="H57" s="195"/>
      <c r="I57" s="193"/>
      <c r="J57" s="194"/>
      <c r="K57" s="195"/>
      <c r="L57" s="195"/>
      <c r="M57" s="202"/>
      <c r="N57" s="203"/>
    </row>
    <row r="58" spans="1:14" ht="12.75">
      <c r="A58" s="173">
        <v>13</v>
      </c>
      <c r="B58" s="174" t="s">
        <v>87</v>
      </c>
      <c r="C58" s="175" t="s">
        <v>88</v>
      </c>
      <c r="D58" s="76">
        <v>1</v>
      </c>
      <c r="E58" s="177">
        <v>39</v>
      </c>
      <c r="F58" s="178">
        <v>0</v>
      </c>
      <c r="G58" s="179">
        <v>34.5</v>
      </c>
      <c r="H58" s="180">
        <f>SUM(G58:G60)</f>
        <v>74.5</v>
      </c>
      <c r="I58" s="178">
        <v>8085</v>
      </c>
      <c r="J58" s="179">
        <v>1</v>
      </c>
      <c r="K58" s="180">
        <f>SUM(J58:J60)</f>
        <v>31</v>
      </c>
      <c r="L58" s="180">
        <f>K58+H58</f>
        <v>105.5</v>
      </c>
      <c r="M58" s="181" t="s">
        <v>141</v>
      </c>
      <c r="N58" s="182"/>
    </row>
    <row r="59" spans="1:14" ht="12.75">
      <c r="A59" s="183"/>
      <c r="B59" s="184"/>
      <c r="C59" s="175" t="s">
        <v>89</v>
      </c>
      <c r="D59" s="36">
        <v>3</v>
      </c>
      <c r="E59" s="177">
        <v>41</v>
      </c>
      <c r="F59" s="178">
        <v>490</v>
      </c>
      <c r="G59" s="179">
        <v>23</v>
      </c>
      <c r="H59" s="185"/>
      <c r="I59" s="178">
        <v>1365</v>
      </c>
      <c r="J59" s="179">
        <v>19</v>
      </c>
      <c r="K59" s="185"/>
      <c r="L59" s="185"/>
      <c r="M59" s="186"/>
      <c r="N59" s="187"/>
    </row>
    <row r="60" spans="1:15" ht="12.75">
      <c r="A60" s="183"/>
      <c r="B60" s="184"/>
      <c r="C60" s="175" t="s">
        <v>90</v>
      </c>
      <c r="D60" s="36">
        <v>3</v>
      </c>
      <c r="E60" s="177">
        <v>5</v>
      </c>
      <c r="F60" s="178">
        <v>0</v>
      </c>
      <c r="G60" s="179">
        <v>17</v>
      </c>
      <c r="H60" s="185"/>
      <c r="I60" s="178">
        <v>465</v>
      </c>
      <c r="J60" s="179">
        <v>11</v>
      </c>
      <c r="K60" s="185"/>
      <c r="L60" s="185"/>
      <c r="M60" s="186"/>
      <c r="N60" s="187"/>
      <c r="O60" t="s">
        <v>55</v>
      </c>
    </row>
    <row r="61" spans="1:14" ht="13.5" thickBot="1">
      <c r="A61" s="188"/>
      <c r="B61" s="189"/>
      <c r="C61" s="190"/>
      <c r="D61" s="191"/>
      <c r="E61" s="192"/>
      <c r="F61" s="193"/>
      <c r="G61" s="194"/>
      <c r="H61" s="195"/>
      <c r="I61" s="193"/>
      <c r="J61" s="194"/>
      <c r="K61" s="195"/>
      <c r="L61" s="195"/>
      <c r="M61" s="196"/>
      <c r="N61" s="197"/>
    </row>
    <row r="62" spans="1:14" ht="12.75">
      <c r="A62" s="173">
        <v>14</v>
      </c>
      <c r="B62" s="184" t="s">
        <v>184</v>
      </c>
      <c r="C62" s="175" t="s">
        <v>57</v>
      </c>
      <c r="D62" s="204">
        <v>3</v>
      </c>
      <c r="E62" s="177">
        <v>46</v>
      </c>
      <c r="F62" s="178">
        <v>115</v>
      </c>
      <c r="G62" s="179">
        <v>32</v>
      </c>
      <c r="H62" s="180">
        <f>SUM(G62:G64)</f>
        <v>71</v>
      </c>
      <c r="I62" s="178">
        <v>1170</v>
      </c>
      <c r="J62" s="179">
        <v>21</v>
      </c>
      <c r="K62" s="180">
        <f>SUM(J62:J64)</f>
        <v>37</v>
      </c>
      <c r="L62" s="180">
        <f>K62+H62</f>
        <v>108</v>
      </c>
      <c r="M62" s="185">
        <v>14</v>
      </c>
      <c r="N62" s="205"/>
    </row>
    <row r="63" spans="1:14" ht="12.75">
      <c r="A63" s="183"/>
      <c r="B63" s="184"/>
      <c r="C63" s="175" t="s">
        <v>58</v>
      </c>
      <c r="D63" s="36">
        <v>3</v>
      </c>
      <c r="E63" s="177">
        <v>24</v>
      </c>
      <c r="F63" s="178">
        <v>445</v>
      </c>
      <c r="G63" s="179">
        <v>25</v>
      </c>
      <c r="H63" s="185"/>
      <c r="I63" s="178">
        <v>4460</v>
      </c>
      <c r="J63" s="179">
        <v>4</v>
      </c>
      <c r="K63" s="185"/>
      <c r="L63" s="185"/>
      <c r="M63" s="185"/>
      <c r="N63" s="187"/>
    </row>
    <row r="64" spans="1:15" ht="27" customHeight="1">
      <c r="A64" s="183"/>
      <c r="B64" s="184"/>
      <c r="C64" s="175" t="s">
        <v>59</v>
      </c>
      <c r="D64" s="36">
        <v>3</v>
      </c>
      <c r="E64" s="177">
        <v>18</v>
      </c>
      <c r="F64" s="178">
        <v>45</v>
      </c>
      <c r="G64" s="179">
        <v>14</v>
      </c>
      <c r="H64" s="185"/>
      <c r="I64" s="178">
        <v>425</v>
      </c>
      <c r="J64" s="179">
        <v>12</v>
      </c>
      <c r="K64" s="185"/>
      <c r="L64" s="185"/>
      <c r="M64" s="185"/>
      <c r="N64" s="187"/>
      <c r="O64" t="s">
        <v>55</v>
      </c>
    </row>
    <row r="65" spans="1:14" ht="25.5" customHeight="1" thickBot="1">
      <c r="A65" s="188"/>
      <c r="B65" s="184"/>
      <c r="C65" s="206"/>
      <c r="D65" s="207"/>
      <c r="E65" s="208"/>
      <c r="F65" s="209"/>
      <c r="G65" s="210"/>
      <c r="H65" s="195"/>
      <c r="I65" s="209"/>
      <c r="J65" s="210"/>
      <c r="K65" s="195"/>
      <c r="L65" s="195"/>
      <c r="M65" s="185"/>
      <c r="N65" s="211"/>
    </row>
    <row r="66" spans="1:14" ht="12.75">
      <c r="A66" s="173">
        <v>15</v>
      </c>
      <c r="B66" s="174" t="s">
        <v>83</v>
      </c>
      <c r="C66" s="175" t="s">
        <v>84</v>
      </c>
      <c r="D66" s="76">
        <v>3</v>
      </c>
      <c r="E66" s="177">
        <v>58</v>
      </c>
      <c r="F66" s="178">
        <v>570</v>
      </c>
      <c r="G66" s="179">
        <v>22</v>
      </c>
      <c r="H66" s="180">
        <f>SUM(G66:G68)</f>
        <v>58</v>
      </c>
      <c r="I66" s="178">
        <v>420</v>
      </c>
      <c r="J66" s="179">
        <v>29</v>
      </c>
      <c r="K66" s="180">
        <f>SUM(J66:J68)</f>
        <v>60</v>
      </c>
      <c r="L66" s="180">
        <f>K66+H66</f>
        <v>118</v>
      </c>
      <c r="M66" s="181" t="s">
        <v>143</v>
      </c>
      <c r="N66" s="182"/>
    </row>
    <row r="67" spans="1:14" ht="12.75">
      <c r="A67" s="183"/>
      <c r="B67" s="184"/>
      <c r="C67" s="175" t="s">
        <v>85</v>
      </c>
      <c r="D67" s="36">
        <v>3</v>
      </c>
      <c r="E67" s="177">
        <v>56</v>
      </c>
      <c r="F67" s="178">
        <v>365</v>
      </c>
      <c r="G67" s="179">
        <v>26</v>
      </c>
      <c r="H67" s="185"/>
      <c r="I67" s="212">
        <v>1480</v>
      </c>
      <c r="J67" s="179">
        <v>17</v>
      </c>
      <c r="K67" s="185"/>
      <c r="L67" s="185"/>
      <c r="M67" s="186"/>
      <c r="N67" s="187"/>
    </row>
    <row r="68" spans="1:15" ht="12.75">
      <c r="A68" s="183"/>
      <c r="B68" s="184"/>
      <c r="C68" s="175" t="s">
        <v>86</v>
      </c>
      <c r="D68" s="36">
        <v>3</v>
      </c>
      <c r="E68" s="177">
        <v>8</v>
      </c>
      <c r="F68" s="178">
        <v>135</v>
      </c>
      <c r="G68" s="179">
        <v>10</v>
      </c>
      <c r="H68" s="185"/>
      <c r="I68" s="178">
        <v>195</v>
      </c>
      <c r="J68" s="179">
        <v>14</v>
      </c>
      <c r="K68" s="185"/>
      <c r="L68" s="185"/>
      <c r="M68" s="186"/>
      <c r="N68" s="187"/>
      <c r="O68" t="s">
        <v>55</v>
      </c>
    </row>
    <row r="69" spans="1:14" ht="13.5" thickBot="1">
      <c r="A69" s="188"/>
      <c r="B69" s="189"/>
      <c r="C69" s="190"/>
      <c r="D69" s="191"/>
      <c r="E69" s="192"/>
      <c r="F69" s="193"/>
      <c r="G69" s="194"/>
      <c r="H69" s="195"/>
      <c r="I69" s="193"/>
      <c r="J69" s="194"/>
      <c r="K69" s="195"/>
      <c r="L69" s="195"/>
      <c r="M69" s="196"/>
      <c r="N69" s="197"/>
    </row>
    <row r="70" spans="1:14" ht="12.75">
      <c r="A70" s="173">
        <v>16</v>
      </c>
      <c r="B70" s="174" t="s">
        <v>185</v>
      </c>
      <c r="C70" s="175" t="s">
        <v>97</v>
      </c>
      <c r="D70" s="76">
        <v>1</v>
      </c>
      <c r="E70" s="177">
        <v>59</v>
      </c>
      <c r="F70" s="178">
        <v>240</v>
      </c>
      <c r="G70" s="179">
        <v>29</v>
      </c>
      <c r="H70" s="180">
        <f>SUM(G70:G72)</f>
        <v>74</v>
      </c>
      <c r="I70" s="178">
        <v>2910</v>
      </c>
      <c r="J70" s="179">
        <v>9</v>
      </c>
      <c r="K70" s="180">
        <f>SUM(J70:J72)</f>
        <v>55</v>
      </c>
      <c r="L70" s="180">
        <f>K70+H70</f>
        <v>129</v>
      </c>
      <c r="M70" s="181" t="s">
        <v>144</v>
      </c>
      <c r="N70" s="182"/>
    </row>
    <row r="71" spans="1:14" ht="12.75">
      <c r="A71" s="183"/>
      <c r="B71" s="184"/>
      <c r="C71" s="175" t="s">
        <v>98</v>
      </c>
      <c r="D71" s="36">
        <v>3</v>
      </c>
      <c r="E71" s="177">
        <v>27</v>
      </c>
      <c r="F71" s="178">
        <v>210</v>
      </c>
      <c r="G71" s="179">
        <v>30</v>
      </c>
      <c r="H71" s="185"/>
      <c r="I71" s="178">
        <v>380</v>
      </c>
      <c r="J71" s="179">
        <v>30</v>
      </c>
      <c r="K71" s="185"/>
      <c r="L71" s="185"/>
      <c r="M71" s="186"/>
      <c r="N71" s="187"/>
    </row>
    <row r="72" spans="1:15" ht="12.75">
      <c r="A72" s="183"/>
      <c r="B72" s="184"/>
      <c r="C72" s="175" t="s">
        <v>99</v>
      </c>
      <c r="D72" s="36">
        <v>3</v>
      </c>
      <c r="E72" s="177">
        <v>2</v>
      </c>
      <c r="F72" s="178">
        <v>35</v>
      </c>
      <c r="G72" s="179">
        <v>15</v>
      </c>
      <c r="H72" s="185"/>
      <c r="I72" s="178">
        <v>100</v>
      </c>
      <c r="J72" s="179">
        <v>16</v>
      </c>
      <c r="K72" s="185"/>
      <c r="L72" s="185"/>
      <c r="M72" s="186"/>
      <c r="N72" s="187"/>
      <c r="O72" t="s">
        <v>55</v>
      </c>
    </row>
    <row r="73" spans="1:14" ht="13.5" thickBot="1">
      <c r="A73" s="188"/>
      <c r="B73" s="189"/>
      <c r="C73" s="190"/>
      <c r="D73" s="191"/>
      <c r="E73" s="192"/>
      <c r="F73" s="193"/>
      <c r="G73" s="194"/>
      <c r="H73" s="195"/>
      <c r="I73" s="193"/>
      <c r="J73" s="194"/>
      <c r="K73" s="195"/>
      <c r="L73" s="195"/>
      <c r="M73" s="196"/>
      <c r="N73" s="197"/>
    </row>
    <row r="74" spans="1:14" ht="12.75">
      <c r="A74" s="173">
        <v>17</v>
      </c>
      <c r="B74" s="174" t="s">
        <v>124</v>
      </c>
      <c r="C74" s="175" t="s">
        <v>125</v>
      </c>
      <c r="D74" s="76">
        <v>3</v>
      </c>
      <c r="E74" s="177">
        <v>33</v>
      </c>
      <c r="F74" s="178">
        <v>1110</v>
      </c>
      <c r="G74" s="179">
        <v>16</v>
      </c>
      <c r="H74" s="180">
        <f>SUM(G74:G76)</f>
        <v>56</v>
      </c>
      <c r="I74" s="178">
        <v>335</v>
      </c>
      <c r="J74" s="179">
        <v>31</v>
      </c>
      <c r="K74" s="180">
        <f>SUM(J74:J76)</f>
        <v>75.5</v>
      </c>
      <c r="L74" s="180">
        <f>K74+H74</f>
        <v>131.5</v>
      </c>
      <c r="M74" s="181" t="s">
        <v>145</v>
      </c>
      <c r="N74" s="182"/>
    </row>
    <row r="75" spans="1:14" ht="12.75">
      <c r="A75" s="183"/>
      <c r="B75" s="184"/>
      <c r="C75" s="175" t="s">
        <v>126</v>
      </c>
      <c r="D75" s="36">
        <v>3</v>
      </c>
      <c r="E75" s="177">
        <v>34</v>
      </c>
      <c r="F75" s="178">
        <v>250</v>
      </c>
      <c r="G75" s="179">
        <v>28</v>
      </c>
      <c r="H75" s="185"/>
      <c r="I75" s="178">
        <v>685</v>
      </c>
      <c r="J75" s="179">
        <v>26.5</v>
      </c>
      <c r="K75" s="185"/>
      <c r="L75" s="185"/>
      <c r="M75" s="186"/>
      <c r="N75" s="187"/>
    </row>
    <row r="76" spans="1:15" ht="12.75">
      <c r="A76" s="183"/>
      <c r="B76" s="184"/>
      <c r="C76" s="175" t="s">
        <v>127</v>
      </c>
      <c r="D76" s="36">
        <v>3</v>
      </c>
      <c r="E76" s="177">
        <v>12</v>
      </c>
      <c r="F76" s="178">
        <v>115</v>
      </c>
      <c r="G76" s="179">
        <v>12</v>
      </c>
      <c r="H76" s="185"/>
      <c r="I76" s="178">
        <v>60</v>
      </c>
      <c r="J76" s="179">
        <v>18</v>
      </c>
      <c r="K76" s="185"/>
      <c r="L76" s="185"/>
      <c r="M76" s="186"/>
      <c r="N76" s="187"/>
      <c r="O76" t="s">
        <v>55</v>
      </c>
    </row>
    <row r="77" spans="1:14" ht="13.5" thickBot="1">
      <c r="A77" s="188"/>
      <c r="B77" s="189"/>
      <c r="C77" s="190"/>
      <c r="D77" s="191"/>
      <c r="E77" s="192"/>
      <c r="F77" s="193"/>
      <c r="G77" s="194"/>
      <c r="H77" s="195"/>
      <c r="I77" s="193"/>
      <c r="J77" s="194"/>
      <c r="K77" s="195"/>
      <c r="L77" s="195"/>
      <c r="M77" s="196"/>
      <c r="N77" s="197"/>
    </row>
    <row r="78" spans="1:14" ht="12.75">
      <c r="A78" s="173">
        <v>18</v>
      </c>
      <c r="B78" s="174" t="s">
        <v>79</v>
      </c>
      <c r="C78" s="175" t="s">
        <v>80</v>
      </c>
      <c r="D78" s="76">
        <v>3</v>
      </c>
      <c r="E78" s="177">
        <v>45</v>
      </c>
      <c r="F78" s="178">
        <v>0</v>
      </c>
      <c r="G78" s="179">
        <v>34.5</v>
      </c>
      <c r="H78" s="180">
        <f>SUM(G78:G80)</f>
        <v>77</v>
      </c>
      <c r="I78" s="178">
        <v>0</v>
      </c>
      <c r="J78" s="179">
        <v>35.5</v>
      </c>
      <c r="K78" s="180">
        <f>SUM(J78:J80)</f>
        <v>82.5</v>
      </c>
      <c r="L78" s="180">
        <f>K78+H78</f>
        <v>159.5</v>
      </c>
      <c r="M78" s="180">
        <v>18</v>
      </c>
      <c r="N78" s="182"/>
    </row>
    <row r="79" spans="1:14" ht="12.75">
      <c r="A79" s="183"/>
      <c r="B79" s="184"/>
      <c r="C79" s="175" t="s">
        <v>81</v>
      </c>
      <c r="D79" s="36">
        <v>3</v>
      </c>
      <c r="E79" s="177">
        <v>42</v>
      </c>
      <c r="F79" s="178">
        <v>0</v>
      </c>
      <c r="G79" s="179">
        <v>34.5</v>
      </c>
      <c r="H79" s="185"/>
      <c r="I79" s="178">
        <v>90</v>
      </c>
      <c r="J79" s="179">
        <v>34</v>
      </c>
      <c r="K79" s="185"/>
      <c r="L79" s="185"/>
      <c r="M79" s="185"/>
      <c r="N79" s="187"/>
    </row>
    <row r="80" spans="1:15" ht="12.75">
      <c r="A80" s="183"/>
      <c r="B80" s="184"/>
      <c r="C80" s="175" t="s">
        <v>82</v>
      </c>
      <c r="D80" s="36">
        <v>3</v>
      </c>
      <c r="E80" s="177">
        <v>3</v>
      </c>
      <c r="F80" s="178">
        <v>150</v>
      </c>
      <c r="G80" s="179">
        <v>8</v>
      </c>
      <c r="H80" s="185"/>
      <c r="I80" s="178">
        <v>330</v>
      </c>
      <c r="J80" s="179">
        <v>13</v>
      </c>
      <c r="K80" s="185"/>
      <c r="L80" s="185"/>
      <c r="M80" s="185"/>
      <c r="N80" s="187"/>
      <c r="O80" t="s">
        <v>55</v>
      </c>
    </row>
    <row r="81" spans="1:14" ht="13.5" thickBot="1">
      <c r="A81" s="188"/>
      <c r="B81" s="189"/>
      <c r="C81" s="190"/>
      <c r="D81" s="191"/>
      <c r="E81" s="192"/>
      <c r="F81" s="193"/>
      <c r="G81" s="194"/>
      <c r="H81" s="195"/>
      <c r="I81" s="193"/>
      <c r="J81" s="194"/>
      <c r="K81" s="195"/>
      <c r="L81" s="195"/>
      <c r="M81" s="195"/>
      <c r="N81" s="197"/>
    </row>
    <row r="82" spans="1:14" ht="18" hidden="1">
      <c r="A82" s="101"/>
      <c r="B82" s="104"/>
      <c r="C82" s="8"/>
      <c r="D82" s="30"/>
      <c r="E82" s="47"/>
      <c r="F82" s="45"/>
      <c r="G82" s="40"/>
      <c r="H82" s="95">
        <f>SUM(G82:G84)</f>
        <v>0</v>
      </c>
      <c r="I82" s="45"/>
      <c r="J82" s="40"/>
      <c r="K82" s="95">
        <f>SUM(J82:J84)</f>
        <v>0</v>
      </c>
      <c r="L82" s="95">
        <f>K82+H82</f>
        <v>0</v>
      </c>
      <c r="M82" s="98"/>
      <c r="N82" s="5"/>
    </row>
    <row r="83" spans="1:14" ht="18" hidden="1">
      <c r="A83" s="102"/>
      <c r="B83" s="105"/>
      <c r="C83" s="8"/>
      <c r="D83" s="31"/>
      <c r="E83" s="47"/>
      <c r="F83" s="45"/>
      <c r="G83" s="40"/>
      <c r="H83" s="96"/>
      <c r="I83" s="45"/>
      <c r="J83" s="40"/>
      <c r="K83" s="96"/>
      <c r="L83" s="96"/>
      <c r="M83" s="99"/>
      <c r="N83" s="6"/>
    </row>
    <row r="84" spans="1:14" ht="18" hidden="1">
      <c r="A84" s="102"/>
      <c r="B84" s="105"/>
      <c r="C84" s="8"/>
      <c r="D84" s="31"/>
      <c r="E84" s="47"/>
      <c r="F84" s="45"/>
      <c r="G84" s="40"/>
      <c r="H84" s="96"/>
      <c r="I84" s="45"/>
      <c r="J84" s="40"/>
      <c r="K84" s="96"/>
      <c r="L84" s="96"/>
      <c r="M84" s="99"/>
      <c r="N84" s="6"/>
    </row>
    <row r="85" spans="1:14" ht="18.75" hidden="1" thickBot="1">
      <c r="A85" s="103"/>
      <c r="B85" s="106"/>
      <c r="C85" s="9"/>
      <c r="D85" s="32"/>
      <c r="E85" s="10"/>
      <c r="F85" s="12"/>
      <c r="G85" s="21"/>
      <c r="H85" s="97"/>
      <c r="I85" s="12"/>
      <c r="J85" s="21"/>
      <c r="K85" s="97"/>
      <c r="L85" s="97"/>
      <c r="M85" s="100"/>
      <c r="N85" s="7"/>
    </row>
    <row r="86" spans="1:14" ht="18" hidden="1">
      <c r="A86" s="101"/>
      <c r="B86" s="104"/>
      <c r="C86" s="8"/>
      <c r="D86" s="30"/>
      <c r="E86" s="47"/>
      <c r="F86" s="45"/>
      <c r="G86" s="40"/>
      <c r="H86" s="95">
        <f>SUM(G86:G88)</f>
        <v>0</v>
      </c>
      <c r="I86" s="45"/>
      <c r="J86" s="40"/>
      <c r="K86" s="95">
        <f>SUM(J86:J88)</f>
        <v>0</v>
      </c>
      <c r="L86" s="95">
        <f>K86+H86</f>
        <v>0</v>
      </c>
      <c r="M86" s="98"/>
      <c r="N86" s="5"/>
    </row>
    <row r="87" spans="1:14" ht="18" hidden="1">
      <c r="A87" s="102"/>
      <c r="B87" s="105"/>
      <c r="C87" s="8"/>
      <c r="D87" s="31"/>
      <c r="E87" s="47"/>
      <c r="F87" s="45"/>
      <c r="G87" s="40"/>
      <c r="H87" s="96"/>
      <c r="I87" s="45"/>
      <c r="J87" s="40"/>
      <c r="K87" s="96"/>
      <c r="L87" s="96"/>
      <c r="M87" s="99"/>
      <c r="N87" s="6"/>
    </row>
    <row r="88" spans="1:14" ht="18" hidden="1">
      <c r="A88" s="102"/>
      <c r="B88" s="105"/>
      <c r="C88" s="8"/>
      <c r="D88" s="31"/>
      <c r="E88" s="47"/>
      <c r="F88" s="45"/>
      <c r="G88" s="40"/>
      <c r="H88" s="96"/>
      <c r="I88" s="45"/>
      <c r="J88" s="40"/>
      <c r="K88" s="96"/>
      <c r="L88" s="96"/>
      <c r="M88" s="99"/>
      <c r="N88" s="6"/>
    </row>
    <row r="89" spans="1:14" ht="18.75" hidden="1" thickBot="1">
      <c r="A89" s="103"/>
      <c r="B89" s="106"/>
      <c r="C89" s="9"/>
      <c r="D89" s="32"/>
      <c r="E89" s="10"/>
      <c r="F89" s="12"/>
      <c r="G89" s="21"/>
      <c r="H89" s="97"/>
      <c r="I89" s="12"/>
      <c r="J89" s="21"/>
      <c r="K89" s="97"/>
      <c r="L89" s="97"/>
      <c r="M89" s="100"/>
      <c r="N89" s="7"/>
    </row>
    <row r="90" spans="1:8" ht="12.75">
      <c r="A90" t="s">
        <v>15</v>
      </c>
      <c r="H90" t="s">
        <v>16</v>
      </c>
    </row>
    <row r="91" spans="1:8" ht="12.75">
      <c r="A91" t="s">
        <v>44</v>
      </c>
      <c r="H91" t="s">
        <v>45</v>
      </c>
    </row>
  </sheetData>
  <autoFilter ref="A9:N81"/>
  <mergeCells count="135">
    <mergeCell ref="K82:K85"/>
    <mergeCell ref="M54:M57"/>
    <mergeCell ref="L86:L89"/>
    <mergeCell ref="M86:M89"/>
    <mergeCell ref="A82:A85"/>
    <mergeCell ref="B82:B85"/>
    <mergeCell ref="A86:A89"/>
    <mergeCell ref="B86:B89"/>
    <mergeCell ref="H86:H89"/>
    <mergeCell ref="K86:K89"/>
    <mergeCell ref="H82:H85"/>
    <mergeCell ref="K78:K81"/>
    <mergeCell ref="L82:L85"/>
    <mergeCell ref="M82:M85"/>
    <mergeCell ref="L50:L53"/>
    <mergeCell ref="M50:M53"/>
    <mergeCell ref="L74:L77"/>
    <mergeCell ref="M74:M77"/>
    <mergeCell ref="L62:L65"/>
    <mergeCell ref="M62:M65"/>
    <mergeCell ref="L54:L57"/>
    <mergeCell ref="H18:H21"/>
    <mergeCell ref="K18:K21"/>
    <mergeCell ref="L46:L49"/>
    <mergeCell ref="A78:A81"/>
    <mergeCell ref="B74:B77"/>
    <mergeCell ref="H74:H77"/>
    <mergeCell ref="K74:K77"/>
    <mergeCell ref="A74:A77"/>
    <mergeCell ref="B78:B81"/>
    <mergeCell ref="H78:H81"/>
    <mergeCell ref="A70:A73"/>
    <mergeCell ref="B14:B17"/>
    <mergeCell ref="H14:H17"/>
    <mergeCell ref="K14:K17"/>
    <mergeCell ref="H42:H45"/>
    <mergeCell ref="K42:K45"/>
    <mergeCell ref="B50:B53"/>
    <mergeCell ref="H50:H53"/>
    <mergeCell ref="K50:K53"/>
    <mergeCell ref="B18:B21"/>
    <mergeCell ref="L26:L29"/>
    <mergeCell ref="M26:M29"/>
    <mergeCell ref="L42:L45"/>
    <mergeCell ref="M42:M45"/>
    <mergeCell ref="L38:L41"/>
    <mergeCell ref="M38:M41"/>
    <mergeCell ref="L34:L37"/>
    <mergeCell ref="M34:M37"/>
    <mergeCell ref="L30:L33"/>
    <mergeCell ref="K30:K33"/>
    <mergeCell ref="A30:A33"/>
    <mergeCell ref="K62:K65"/>
    <mergeCell ref="B62:B65"/>
    <mergeCell ref="B42:B45"/>
    <mergeCell ref="B66:B69"/>
    <mergeCell ref="K54:K57"/>
    <mergeCell ref="H62:H65"/>
    <mergeCell ref="A62:A65"/>
    <mergeCell ref="A58:A61"/>
    <mergeCell ref="A66:A69"/>
    <mergeCell ref="B70:B73"/>
    <mergeCell ref="H70:H73"/>
    <mergeCell ref="K70:K73"/>
    <mergeCell ref="L70:L73"/>
    <mergeCell ref="D6:D8"/>
    <mergeCell ref="A50:A53"/>
    <mergeCell ref="B46:B49"/>
    <mergeCell ref="H46:H49"/>
    <mergeCell ref="A46:A49"/>
    <mergeCell ref="A22:A25"/>
    <mergeCell ref="A34:A37"/>
    <mergeCell ref="B22:B25"/>
    <mergeCell ref="A42:A45"/>
    <mergeCell ref="A38:A41"/>
    <mergeCell ref="H10:H13"/>
    <mergeCell ref="K10:K13"/>
    <mergeCell ref="B58:B61"/>
    <mergeCell ref="H38:H41"/>
    <mergeCell ref="H34:H37"/>
    <mergeCell ref="H54:H57"/>
    <mergeCell ref="H58:H61"/>
    <mergeCell ref="H22:H25"/>
    <mergeCell ref="B26:B29"/>
    <mergeCell ref="H26:H29"/>
    <mergeCell ref="H66:H69"/>
    <mergeCell ref="N6:N8"/>
    <mergeCell ref="B10:B13"/>
    <mergeCell ref="I7:K7"/>
    <mergeCell ref="C6:C8"/>
    <mergeCell ref="E6:E8"/>
    <mergeCell ref="B38:B41"/>
    <mergeCell ref="H30:H33"/>
    <mergeCell ref="K38:K41"/>
    <mergeCell ref="K34:K37"/>
    <mergeCell ref="A2:N2"/>
    <mergeCell ref="A3:N3"/>
    <mergeCell ref="B6:B8"/>
    <mergeCell ref="M6:M8"/>
    <mergeCell ref="C4:N4"/>
    <mergeCell ref="F6:H6"/>
    <mergeCell ref="F7:H7"/>
    <mergeCell ref="I6:K6"/>
    <mergeCell ref="A6:A8"/>
    <mergeCell ref="L6:L8"/>
    <mergeCell ref="A10:A13"/>
    <mergeCell ref="A26:A29"/>
    <mergeCell ref="B34:B37"/>
    <mergeCell ref="B54:B57"/>
    <mergeCell ref="B30:B33"/>
    <mergeCell ref="A14:A17"/>
    <mergeCell ref="A18:A21"/>
    <mergeCell ref="A54:A57"/>
    <mergeCell ref="L10:L13"/>
    <mergeCell ref="M10:M13"/>
    <mergeCell ref="L22:L25"/>
    <mergeCell ref="M22:M25"/>
    <mergeCell ref="M18:M21"/>
    <mergeCell ref="M14:M17"/>
    <mergeCell ref="L18:L21"/>
    <mergeCell ref="L14:L17"/>
    <mergeCell ref="K22:K25"/>
    <mergeCell ref="M78:M81"/>
    <mergeCell ref="L78:L81"/>
    <mergeCell ref="L66:L69"/>
    <mergeCell ref="M66:M69"/>
    <mergeCell ref="M30:M33"/>
    <mergeCell ref="M46:M49"/>
    <mergeCell ref="M70:M73"/>
    <mergeCell ref="K26:K29"/>
    <mergeCell ref="K46:K49"/>
    <mergeCell ref="K66:K69"/>
    <mergeCell ref="L58:L61"/>
    <mergeCell ref="M58:M61"/>
    <mergeCell ref="K58:K6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5.25390625" style="0" customWidth="1"/>
    <col min="2" max="2" width="26.875" style="0" customWidth="1"/>
    <col min="3" max="3" width="25.875" style="0" customWidth="1"/>
    <col min="4" max="4" width="6.25390625" style="0" customWidth="1"/>
    <col min="5" max="5" width="5.875" style="0" customWidth="1"/>
    <col min="6" max="6" width="9.875" style="0" customWidth="1"/>
    <col min="7" max="7" width="8.00390625" style="0" customWidth="1"/>
    <col min="8" max="8" width="9.75390625" style="0" customWidth="1"/>
    <col min="9" max="9" width="7.375" style="0" customWidth="1"/>
    <col min="10" max="10" width="11.125" style="0" customWidth="1"/>
    <col min="11" max="11" width="7.75390625" style="0" customWidth="1"/>
    <col min="12" max="12" width="9.00390625" style="0" customWidth="1"/>
    <col min="13" max="13" width="5.375" style="0" hidden="1" customWidth="1"/>
    <col min="14" max="14" width="7.25390625" style="0" customWidth="1"/>
  </cols>
  <sheetData>
    <row r="1" spans="1:10" ht="18">
      <c r="A1" t="s">
        <v>17</v>
      </c>
      <c r="J1" s="38"/>
    </row>
    <row r="2" spans="1:12" ht="26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36.75" customHeight="1">
      <c r="A3" s="137" t="s">
        <v>170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25.5">
      <c r="A4" s="117" t="s">
        <v>173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2" ht="12.75">
      <c r="A6" t="s">
        <v>35</v>
      </c>
      <c r="C6" s="133" t="s">
        <v>29</v>
      </c>
      <c r="D6" s="133"/>
      <c r="E6" s="133"/>
      <c r="F6" s="133"/>
      <c r="G6" s="133"/>
      <c r="H6" s="133"/>
      <c r="I6" s="133"/>
      <c r="J6" s="133"/>
      <c r="K6" s="133"/>
      <c r="L6" s="133"/>
    </row>
    <row r="7" ht="13.5" thickBot="1"/>
    <row r="8" spans="1:14" ht="12.75" customHeight="1">
      <c r="A8" s="129" t="s">
        <v>18</v>
      </c>
      <c r="B8" s="129" t="s">
        <v>19</v>
      </c>
      <c r="C8" s="129" t="s">
        <v>3</v>
      </c>
      <c r="D8" s="129" t="s">
        <v>20</v>
      </c>
      <c r="E8" s="130" t="s">
        <v>21</v>
      </c>
      <c r="F8" s="134" t="s">
        <v>4</v>
      </c>
      <c r="G8" s="135"/>
      <c r="H8" s="134" t="s">
        <v>5</v>
      </c>
      <c r="I8" s="135"/>
      <c r="J8" s="138" t="s">
        <v>6</v>
      </c>
      <c r="K8" s="139"/>
      <c r="L8" s="142" t="s">
        <v>26</v>
      </c>
      <c r="M8" s="145" t="s">
        <v>33</v>
      </c>
      <c r="N8" s="145" t="s">
        <v>172</v>
      </c>
    </row>
    <row r="9" spans="1:14" ht="12.75">
      <c r="A9" s="129"/>
      <c r="B9" s="129"/>
      <c r="C9" s="129"/>
      <c r="D9" s="129"/>
      <c r="E9" s="130"/>
      <c r="F9" s="131" t="s">
        <v>22</v>
      </c>
      <c r="G9" s="132"/>
      <c r="H9" s="131" t="s">
        <v>22</v>
      </c>
      <c r="I9" s="132"/>
      <c r="J9" s="140"/>
      <c r="K9" s="141"/>
      <c r="L9" s="143"/>
      <c r="M9" s="145"/>
      <c r="N9" s="145"/>
    </row>
    <row r="10" spans="1:14" ht="51">
      <c r="A10" s="129"/>
      <c r="B10" s="129"/>
      <c r="C10" s="129"/>
      <c r="D10" s="129"/>
      <c r="E10" s="130"/>
      <c r="F10" s="41" t="s">
        <v>32</v>
      </c>
      <c r="G10" s="42" t="s">
        <v>23</v>
      </c>
      <c r="H10" s="41" t="s">
        <v>32</v>
      </c>
      <c r="I10" s="42" t="s">
        <v>23</v>
      </c>
      <c r="J10" s="41" t="s">
        <v>24</v>
      </c>
      <c r="K10" s="42" t="s">
        <v>25</v>
      </c>
      <c r="L10" s="144"/>
      <c r="M10" s="145"/>
      <c r="N10" s="145"/>
    </row>
    <row r="11" spans="1:14" ht="18">
      <c r="A11" s="8"/>
      <c r="B11" s="43"/>
      <c r="C11" s="8"/>
      <c r="D11" s="31"/>
      <c r="E11" s="47"/>
      <c r="F11" s="45"/>
      <c r="G11" s="40"/>
      <c r="H11" s="45"/>
      <c r="I11" s="40"/>
      <c r="J11" s="39"/>
      <c r="K11" s="48"/>
      <c r="L11" s="77"/>
      <c r="M11" s="43"/>
      <c r="N11" s="43"/>
    </row>
    <row r="12" spans="1:14" ht="30" customHeight="1">
      <c r="A12" s="8">
        <v>1</v>
      </c>
      <c r="B12" s="43" t="s">
        <v>109</v>
      </c>
      <c r="C12" s="8" t="s">
        <v>112</v>
      </c>
      <c r="D12" s="31" t="s">
        <v>71</v>
      </c>
      <c r="E12" s="47">
        <v>10</v>
      </c>
      <c r="F12" s="64">
        <v>4050</v>
      </c>
      <c r="G12" s="65">
        <v>1</v>
      </c>
      <c r="H12" s="64">
        <v>6245</v>
      </c>
      <c r="I12" s="65">
        <v>1</v>
      </c>
      <c r="J12" s="66">
        <f aca="true" t="shared" si="0" ref="J12:J43">I12+G12</f>
        <v>2</v>
      </c>
      <c r="K12" s="67" t="s">
        <v>129</v>
      </c>
      <c r="L12" s="78"/>
      <c r="M12" s="43" t="s">
        <v>55</v>
      </c>
      <c r="N12" s="43" t="s">
        <v>71</v>
      </c>
    </row>
    <row r="13" spans="1:14" ht="30" customHeight="1">
      <c r="A13" s="8">
        <v>2</v>
      </c>
      <c r="B13" s="43" t="s">
        <v>113</v>
      </c>
      <c r="C13" s="8" t="s">
        <v>117</v>
      </c>
      <c r="D13" s="31">
        <v>2</v>
      </c>
      <c r="E13" s="47">
        <v>11</v>
      </c>
      <c r="F13" s="64">
        <v>1330</v>
      </c>
      <c r="G13" s="65">
        <v>3</v>
      </c>
      <c r="H13" s="64">
        <v>2455</v>
      </c>
      <c r="I13" s="65">
        <v>2</v>
      </c>
      <c r="J13" s="66">
        <f t="shared" si="0"/>
        <v>5</v>
      </c>
      <c r="K13" s="67" t="s">
        <v>130</v>
      </c>
      <c r="L13" s="78"/>
      <c r="M13" s="43" t="s">
        <v>55</v>
      </c>
      <c r="N13" s="43">
        <v>1</v>
      </c>
    </row>
    <row r="14" spans="1:14" ht="30" customHeight="1">
      <c r="A14" s="8">
        <v>3</v>
      </c>
      <c r="B14" s="43" t="s">
        <v>64</v>
      </c>
      <c r="C14" s="8" t="s">
        <v>67</v>
      </c>
      <c r="D14" s="31">
        <v>3</v>
      </c>
      <c r="E14" s="47">
        <v>9</v>
      </c>
      <c r="F14" s="64">
        <v>455</v>
      </c>
      <c r="G14" s="65">
        <v>6</v>
      </c>
      <c r="H14" s="64">
        <v>1870</v>
      </c>
      <c r="I14" s="65">
        <v>3</v>
      </c>
      <c r="J14" s="66">
        <f t="shared" si="0"/>
        <v>9</v>
      </c>
      <c r="K14" s="67" t="s">
        <v>131</v>
      </c>
      <c r="L14" s="78"/>
      <c r="M14" s="43" t="s">
        <v>55</v>
      </c>
      <c r="N14" s="43">
        <v>1</v>
      </c>
    </row>
    <row r="15" spans="1:14" ht="30" customHeight="1">
      <c r="A15" s="8">
        <v>4</v>
      </c>
      <c r="B15" s="43" t="s">
        <v>69</v>
      </c>
      <c r="C15" s="8" t="s">
        <v>74</v>
      </c>
      <c r="D15" s="72" t="s">
        <v>131</v>
      </c>
      <c r="E15" s="47">
        <v>14</v>
      </c>
      <c r="F15" s="64">
        <v>1690</v>
      </c>
      <c r="G15" s="65">
        <v>2</v>
      </c>
      <c r="H15" s="64">
        <v>530</v>
      </c>
      <c r="I15" s="65">
        <v>9</v>
      </c>
      <c r="J15" s="66">
        <f t="shared" si="0"/>
        <v>11</v>
      </c>
      <c r="K15" s="67" t="s">
        <v>132</v>
      </c>
      <c r="L15" s="78"/>
      <c r="M15" s="43" t="s">
        <v>55</v>
      </c>
      <c r="N15" s="43">
        <v>2</v>
      </c>
    </row>
    <row r="16" spans="1:14" ht="30" customHeight="1" thickBot="1">
      <c r="A16" s="8">
        <v>5</v>
      </c>
      <c r="B16" s="43" t="s">
        <v>105</v>
      </c>
      <c r="C16" s="8" t="s">
        <v>108</v>
      </c>
      <c r="D16" s="31">
        <v>3</v>
      </c>
      <c r="E16" s="47">
        <v>15</v>
      </c>
      <c r="F16" s="64">
        <v>1085</v>
      </c>
      <c r="G16" s="65">
        <v>4</v>
      </c>
      <c r="H16" s="64">
        <v>480</v>
      </c>
      <c r="I16" s="65">
        <v>10</v>
      </c>
      <c r="J16" s="66">
        <f t="shared" si="0"/>
        <v>14</v>
      </c>
      <c r="K16" s="67" t="s">
        <v>133</v>
      </c>
      <c r="L16" s="78">
        <f>H16+F16</f>
        <v>1565</v>
      </c>
      <c r="M16" s="43" t="s">
        <v>55</v>
      </c>
      <c r="N16" s="43">
        <v>2</v>
      </c>
    </row>
    <row r="17" spans="1:14" ht="30" customHeight="1">
      <c r="A17" s="8">
        <f aca="true" t="shared" si="1" ref="A17:A48">1+A16</f>
        <v>6</v>
      </c>
      <c r="B17" s="43" t="s">
        <v>120</v>
      </c>
      <c r="C17" s="8" t="s">
        <v>123</v>
      </c>
      <c r="D17" s="30">
        <v>3</v>
      </c>
      <c r="E17" s="47">
        <v>4</v>
      </c>
      <c r="F17" s="64">
        <v>405</v>
      </c>
      <c r="G17" s="65">
        <v>7</v>
      </c>
      <c r="H17" s="64">
        <v>855</v>
      </c>
      <c r="I17" s="65">
        <v>7</v>
      </c>
      <c r="J17" s="66">
        <f t="shared" si="0"/>
        <v>14</v>
      </c>
      <c r="K17" s="67" t="s">
        <v>134</v>
      </c>
      <c r="L17" s="78">
        <f>H17+F17</f>
        <v>1260</v>
      </c>
      <c r="M17" s="43" t="s">
        <v>55</v>
      </c>
      <c r="N17" s="43">
        <v>2</v>
      </c>
    </row>
    <row r="18" spans="1:14" ht="30" customHeight="1">
      <c r="A18" s="8">
        <f t="shared" si="1"/>
        <v>7</v>
      </c>
      <c r="B18" s="43" t="s">
        <v>51</v>
      </c>
      <c r="C18" s="8" t="s">
        <v>54</v>
      </c>
      <c r="D18" s="31">
        <v>3</v>
      </c>
      <c r="E18" s="47">
        <v>17</v>
      </c>
      <c r="F18" s="64">
        <v>95</v>
      </c>
      <c r="G18" s="65">
        <v>13</v>
      </c>
      <c r="H18" s="64">
        <v>1640</v>
      </c>
      <c r="I18" s="65">
        <v>4</v>
      </c>
      <c r="J18" s="66">
        <f t="shared" si="0"/>
        <v>17</v>
      </c>
      <c r="K18" s="67" t="s">
        <v>135</v>
      </c>
      <c r="L18" s="78"/>
      <c r="M18" s="43" t="s">
        <v>55</v>
      </c>
      <c r="N18" s="43">
        <v>2</v>
      </c>
    </row>
    <row r="19" spans="1:14" ht="30" customHeight="1" thickBot="1">
      <c r="A19" s="8">
        <f t="shared" si="1"/>
        <v>8</v>
      </c>
      <c r="B19" s="43" t="s">
        <v>47</v>
      </c>
      <c r="C19" s="8" t="s">
        <v>50</v>
      </c>
      <c r="D19" s="31">
        <v>2</v>
      </c>
      <c r="E19" s="47">
        <v>16</v>
      </c>
      <c r="F19" s="64">
        <v>130</v>
      </c>
      <c r="G19" s="65">
        <v>11</v>
      </c>
      <c r="H19" s="64">
        <v>805</v>
      </c>
      <c r="I19" s="65">
        <v>8</v>
      </c>
      <c r="J19" s="66">
        <f t="shared" si="0"/>
        <v>19</v>
      </c>
      <c r="K19" s="67" t="s">
        <v>136</v>
      </c>
      <c r="L19" s="78"/>
      <c r="M19" s="43" t="s">
        <v>55</v>
      </c>
      <c r="N19" s="43">
        <v>3</v>
      </c>
    </row>
    <row r="20" spans="1:14" ht="30" customHeight="1">
      <c r="A20" s="8">
        <f t="shared" si="1"/>
        <v>9</v>
      </c>
      <c r="B20" s="43" t="s">
        <v>79</v>
      </c>
      <c r="C20" s="8" t="s">
        <v>82</v>
      </c>
      <c r="D20" s="37">
        <v>3</v>
      </c>
      <c r="E20" s="47">
        <v>3</v>
      </c>
      <c r="F20" s="64">
        <v>150</v>
      </c>
      <c r="G20" s="65">
        <v>8</v>
      </c>
      <c r="H20" s="64">
        <v>330</v>
      </c>
      <c r="I20" s="65">
        <v>13</v>
      </c>
      <c r="J20" s="66">
        <f t="shared" si="0"/>
        <v>21</v>
      </c>
      <c r="K20" s="67" t="s">
        <v>137</v>
      </c>
      <c r="L20" s="78"/>
      <c r="M20" s="43" t="s">
        <v>55</v>
      </c>
      <c r="N20" s="43">
        <v>3</v>
      </c>
    </row>
    <row r="21" spans="1:14" ht="30" customHeight="1">
      <c r="A21" s="8">
        <f t="shared" si="1"/>
        <v>10</v>
      </c>
      <c r="B21" s="43" t="s">
        <v>75</v>
      </c>
      <c r="C21" s="8" t="s">
        <v>78</v>
      </c>
      <c r="D21" s="47">
        <v>3</v>
      </c>
      <c r="E21" s="47">
        <v>7</v>
      </c>
      <c r="F21" s="64">
        <v>0</v>
      </c>
      <c r="G21" s="65">
        <v>17</v>
      </c>
      <c r="H21" s="64">
        <v>945</v>
      </c>
      <c r="I21" s="65">
        <v>5</v>
      </c>
      <c r="J21" s="66">
        <f t="shared" si="0"/>
        <v>22</v>
      </c>
      <c r="K21" s="67" t="s">
        <v>138</v>
      </c>
      <c r="L21" s="78">
        <f>H21+F21</f>
        <v>945</v>
      </c>
      <c r="M21" s="43" t="s">
        <v>55</v>
      </c>
      <c r="N21" s="43">
        <v>3</v>
      </c>
    </row>
    <row r="22" spans="1:14" ht="30" customHeight="1">
      <c r="A22" s="8">
        <f t="shared" si="1"/>
        <v>11</v>
      </c>
      <c r="B22" s="43" t="s">
        <v>60</v>
      </c>
      <c r="C22" s="8" t="s">
        <v>63</v>
      </c>
      <c r="D22" s="72" t="s">
        <v>131</v>
      </c>
      <c r="E22" s="47">
        <v>13</v>
      </c>
      <c r="F22" s="64">
        <v>575</v>
      </c>
      <c r="G22" s="65">
        <v>5</v>
      </c>
      <c r="H22" s="64">
        <v>90</v>
      </c>
      <c r="I22" s="65">
        <v>17</v>
      </c>
      <c r="J22" s="66">
        <f t="shared" si="0"/>
        <v>22</v>
      </c>
      <c r="K22" s="67" t="s">
        <v>139</v>
      </c>
      <c r="L22" s="78">
        <f>H22+F22</f>
        <v>665</v>
      </c>
      <c r="M22" s="43" t="s">
        <v>55</v>
      </c>
      <c r="N22" s="43">
        <v>3</v>
      </c>
    </row>
    <row r="23" spans="1:14" ht="30" customHeight="1">
      <c r="A23" s="8">
        <f t="shared" si="1"/>
        <v>12</v>
      </c>
      <c r="B23" s="43" t="s">
        <v>92</v>
      </c>
      <c r="C23" s="8" t="s">
        <v>95</v>
      </c>
      <c r="D23" s="75">
        <v>3</v>
      </c>
      <c r="E23" s="47">
        <v>6</v>
      </c>
      <c r="F23" s="64">
        <v>0</v>
      </c>
      <c r="G23" s="65">
        <v>17</v>
      </c>
      <c r="H23" s="64">
        <v>875</v>
      </c>
      <c r="I23" s="65">
        <v>6</v>
      </c>
      <c r="J23" s="66">
        <f t="shared" si="0"/>
        <v>23</v>
      </c>
      <c r="K23" s="67" t="s">
        <v>140</v>
      </c>
      <c r="L23" s="78"/>
      <c r="M23" s="43" t="s">
        <v>55</v>
      </c>
      <c r="N23" s="43">
        <v>3</v>
      </c>
    </row>
    <row r="24" spans="1:14" ht="30" customHeight="1">
      <c r="A24" s="8">
        <f t="shared" si="1"/>
        <v>13</v>
      </c>
      <c r="B24" s="43" t="s">
        <v>83</v>
      </c>
      <c r="C24" s="8" t="s">
        <v>86</v>
      </c>
      <c r="D24" s="31">
        <v>3</v>
      </c>
      <c r="E24" s="47">
        <v>8</v>
      </c>
      <c r="F24" s="64">
        <v>135</v>
      </c>
      <c r="G24" s="65">
        <v>10</v>
      </c>
      <c r="H24" s="64">
        <v>195</v>
      </c>
      <c r="I24" s="65">
        <v>14</v>
      </c>
      <c r="J24" s="66">
        <f t="shared" si="0"/>
        <v>24</v>
      </c>
      <c r="K24" s="67" t="s">
        <v>141</v>
      </c>
      <c r="L24" s="78">
        <f>H24+F24</f>
        <v>330</v>
      </c>
      <c r="M24" s="43" t="s">
        <v>55</v>
      </c>
      <c r="N24" s="43"/>
    </row>
    <row r="25" spans="1:14" ht="30" customHeight="1">
      <c r="A25" s="8">
        <f t="shared" si="1"/>
        <v>14</v>
      </c>
      <c r="B25" s="43" t="s">
        <v>100</v>
      </c>
      <c r="C25" s="8" t="s">
        <v>103</v>
      </c>
      <c r="D25" s="31">
        <v>3</v>
      </c>
      <c r="E25" s="47">
        <v>1</v>
      </c>
      <c r="F25" s="64">
        <v>140</v>
      </c>
      <c r="G25" s="65">
        <v>9</v>
      </c>
      <c r="H25" s="64">
        <v>130</v>
      </c>
      <c r="I25" s="65">
        <v>15</v>
      </c>
      <c r="J25" s="66">
        <f t="shared" si="0"/>
        <v>24</v>
      </c>
      <c r="K25" s="67" t="s">
        <v>142</v>
      </c>
      <c r="L25" s="78">
        <f>H25+F25</f>
        <v>270</v>
      </c>
      <c r="M25" s="43" t="s">
        <v>55</v>
      </c>
      <c r="N25" s="43"/>
    </row>
    <row r="26" spans="1:14" ht="30" customHeight="1">
      <c r="A26" s="8">
        <f t="shared" si="1"/>
        <v>15</v>
      </c>
      <c r="B26" s="43" t="s">
        <v>56</v>
      </c>
      <c r="C26" s="8" t="s">
        <v>59</v>
      </c>
      <c r="D26" s="8">
        <v>3</v>
      </c>
      <c r="E26" s="47">
        <v>18</v>
      </c>
      <c r="F26" s="64">
        <v>45</v>
      </c>
      <c r="G26" s="65">
        <v>14</v>
      </c>
      <c r="H26" s="64">
        <v>425</v>
      </c>
      <c r="I26" s="65">
        <v>12</v>
      </c>
      <c r="J26" s="66">
        <f t="shared" si="0"/>
        <v>26</v>
      </c>
      <c r="K26" s="67" t="s">
        <v>143</v>
      </c>
      <c r="L26" s="78"/>
      <c r="M26" s="43" t="s">
        <v>55</v>
      </c>
      <c r="N26" s="43"/>
    </row>
    <row r="27" spans="1:14" ht="30" customHeight="1">
      <c r="A27" s="8">
        <f t="shared" si="1"/>
        <v>16</v>
      </c>
      <c r="B27" s="43" t="s">
        <v>87</v>
      </c>
      <c r="C27" s="8" t="s">
        <v>90</v>
      </c>
      <c r="D27" s="8">
        <v>3</v>
      </c>
      <c r="E27" s="47">
        <v>5</v>
      </c>
      <c r="F27" s="64">
        <v>0</v>
      </c>
      <c r="G27" s="65">
        <v>17</v>
      </c>
      <c r="H27" s="64">
        <v>465</v>
      </c>
      <c r="I27" s="65">
        <v>11</v>
      </c>
      <c r="J27" s="66">
        <f t="shared" si="0"/>
        <v>28</v>
      </c>
      <c r="K27" s="67" t="s">
        <v>144</v>
      </c>
      <c r="L27" s="78"/>
      <c r="M27" s="43" t="s">
        <v>55</v>
      </c>
      <c r="N27" s="43"/>
    </row>
    <row r="28" spans="1:14" ht="30" customHeight="1" thickBot="1">
      <c r="A28" s="8">
        <f t="shared" si="1"/>
        <v>17</v>
      </c>
      <c r="B28" s="43" t="s">
        <v>124</v>
      </c>
      <c r="C28" s="8" t="s">
        <v>127</v>
      </c>
      <c r="D28" s="8">
        <v>3</v>
      </c>
      <c r="E28" s="47">
        <v>12</v>
      </c>
      <c r="F28" s="64">
        <v>115</v>
      </c>
      <c r="G28" s="65">
        <v>12</v>
      </c>
      <c r="H28" s="64">
        <v>60</v>
      </c>
      <c r="I28" s="65">
        <v>18</v>
      </c>
      <c r="J28" s="66">
        <f t="shared" si="0"/>
        <v>30</v>
      </c>
      <c r="K28" s="67" t="s">
        <v>145</v>
      </c>
      <c r="L28" s="78"/>
      <c r="M28" s="43" t="s">
        <v>55</v>
      </c>
      <c r="N28" s="43"/>
    </row>
    <row r="29" spans="1:14" ht="30" customHeight="1">
      <c r="A29" s="8">
        <f t="shared" si="1"/>
        <v>18</v>
      </c>
      <c r="B29" s="43" t="s">
        <v>96</v>
      </c>
      <c r="C29" s="8" t="s">
        <v>99</v>
      </c>
      <c r="D29" s="30">
        <v>3</v>
      </c>
      <c r="E29" s="47">
        <v>2</v>
      </c>
      <c r="F29" s="64">
        <v>35</v>
      </c>
      <c r="G29" s="65">
        <v>15</v>
      </c>
      <c r="H29" s="64">
        <v>100</v>
      </c>
      <c r="I29" s="65">
        <v>16</v>
      </c>
      <c r="J29" s="66">
        <f t="shared" si="0"/>
        <v>31</v>
      </c>
      <c r="K29" s="67" t="s">
        <v>146</v>
      </c>
      <c r="L29" s="78"/>
      <c r="M29" s="43" t="s">
        <v>55</v>
      </c>
      <c r="N29" s="43"/>
    </row>
    <row r="30" spans="1:13" ht="30" customHeight="1" hidden="1">
      <c r="A30" s="8">
        <f t="shared" si="1"/>
        <v>19</v>
      </c>
      <c r="B30" s="43" t="s">
        <v>100</v>
      </c>
      <c r="C30" s="8" t="s">
        <v>101</v>
      </c>
      <c r="D30" s="31" t="s">
        <v>71</v>
      </c>
      <c r="E30" s="47">
        <v>55</v>
      </c>
      <c r="F30" s="64">
        <v>2350</v>
      </c>
      <c r="G30" s="65">
        <v>8</v>
      </c>
      <c r="H30" s="64">
        <v>6210</v>
      </c>
      <c r="I30" s="65">
        <v>2</v>
      </c>
      <c r="J30" s="66">
        <f t="shared" si="0"/>
        <v>10</v>
      </c>
      <c r="K30" s="67" t="s">
        <v>129</v>
      </c>
      <c r="L30" s="78">
        <f aca="true" t="shared" si="2" ref="L30:L43">H30+F30</f>
        <v>8560</v>
      </c>
      <c r="M30" s="43"/>
    </row>
    <row r="31" spans="1:13" ht="30" customHeight="1" hidden="1">
      <c r="A31" s="8">
        <f t="shared" si="1"/>
        <v>20</v>
      </c>
      <c r="B31" s="43" t="s">
        <v>75</v>
      </c>
      <c r="C31" s="8" t="s">
        <v>77</v>
      </c>
      <c r="D31" s="47">
        <v>3</v>
      </c>
      <c r="E31" s="47">
        <v>52</v>
      </c>
      <c r="F31" s="64">
        <v>2885</v>
      </c>
      <c r="G31" s="65">
        <v>5</v>
      </c>
      <c r="H31" s="64">
        <v>4095</v>
      </c>
      <c r="I31" s="65">
        <v>6</v>
      </c>
      <c r="J31" s="66">
        <f t="shared" si="0"/>
        <v>11</v>
      </c>
      <c r="K31" s="67" t="s">
        <v>130</v>
      </c>
      <c r="L31" s="78">
        <f t="shared" si="2"/>
        <v>6980</v>
      </c>
      <c r="M31" s="43"/>
    </row>
    <row r="32" spans="1:13" ht="30" customHeight="1" hidden="1">
      <c r="A32" s="8">
        <f t="shared" si="1"/>
        <v>21</v>
      </c>
      <c r="B32" s="43" t="s">
        <v>69</v>
      </c>
      <c r="C32" s="8" t="s">
        <v>70</v>
      </c>
      <c r="D32" s="44" t="s">
        <v>71</v>
      </c>
      <c r="E32" s="47">
        <v>48</v>
      </c>
      <c r="F32" s="64">
        <v>2875</v>
      </c>
      <c r="G32" s="65">
        <v>6</v>
      </c>
      <c r="H32" s="64">
        <v>3515</v>
      </c>
      <c r="I32" s="65">
        <v>7</v>
      </c>
      <c r="J32" s="66">
        <f t="shared" si="0"/>
        <v>13</v>
      </c>
      <c r="K32" s="67" t="s">
        <v>131</v>
      </c>
      <c r="L32" s="78">
        <f t="shared" si="2"/>
        <v>6390</v>
      </c>
      <c r="M32" s="43"/>
    </row>
    <row r="33" spans="1:13" ht="30" customHeight="1" hidden="1">
      <c r="A33" s="8">
        <f t="shared" si="1"/>
        <v>22</v>
      </c>
      <c r="B33" s="43" t="s">
        <v>113</v>
      </c>
      <c r="C33" s="8" t="s">
        <v>116</v>
      </c>
      <c r="D33" s="8" t="s">
        <v>73</v>
      </c>
      <c r="E33" s="47">
        <v>35</v>
      </c>
      <c r="F33" s="64">
        <v>3120</v>
      </c>
      <c r="G33" s="65">
        <v>4</v>
      </c>
      <c r="H33" s="64">
        <v>2525</v>
      </c>
      <c r="I33" s="65">
        <v>12</v>
      </c>
      <c r="J33" s="66">
        <f t="shared" si="0"/>
        <v>16</v>
      </c>
      <c r="K33" s="67" t="s">
        <v>132</v>
      </c>
      <c r="L33" s="78">
        <f t="shared" si="2"/>
        <v>5645</v>
      </c>
      <c r="M33" s="43"/>
    </row>
    <row r="34" spans="1:13" ht="30" customHeight="1" hidden="1">
      <c r="A34" s="8">
        <f t="shared" si="1"/>
        <v>23</v>
      </c>
      <c r="B34" s="43" t="s">
        <v>92</v>
      </c>
      <c r="C34" s="8" t="s">
        <v>94</v>
      </c>
      <c r="D34" s="8">
        <v>3</v>
      </c>
      <c r="E34" s="47">
        <v>31</v>
      </c>
      <c r="F34" s="64">
        <v>1380</v>
      </c>
      <c r="G34" s="65">
        <v>11</v>
      </c>
      <c r="H34" s="64">
        <v>4255</v>
      </c>
      <c r="I34" s="65">
        <v>5</v>
      </c>
      <c r="J34" s="66">
        <f t="shared" si="0"/>
        <v>16</v>
      </c>
      <c r="K34" s="67" t="s">
        <v>133</v>
      </c>
      <c r="L34" s="78">
        <f t="shared" si="2"/>
        <v>5635</v>
      </c>
      <c r="M34" s="43"/>
    </row>
    <row r="35" spans="1:13" ht="30" customHeight="1" hidden="1">
      <c r="A35" s="8">
        <f t="shared" si="1"/>
        <v>24</v>
      </c>
      <c r="B35" s="43" t="s">
        <v>100</v>
      </c>
      <c r="C35" s="8" t="s">
        <v>102</v>
      </c>
      <c r="D35" s="31">
        <v>3</v>
      </c>
      <c r="E35" s="47">
        <v>32</v>
      </c>
      <c r="F35" s="64">
        <v>1180</v>
      </c>
      <c r="G35" s="65">
        <v>15</v>
      </c>
      <c r="H35" s="64">
        <v>3120</v>
      </c>
      <c r="I35" s="65">
        <v>8</v>
      </c>
      <c r="J35" s="66">
        <f t="shared" si="0"/>
        <v>23</v>
      </c>
      <c r="K35" s="67" t="s">
        <v>134</v>
      </c>
      <c r="L35" s="78">
        <f t="shared" si="2"/>
        <v>4300</v>
      </c>
      <c r="M35" s="43"/>
    </row>
    <row r="36" spans="1:13" ht="30" customHeight="1" hidden="1">
      <c r="A36" s="8">
        <f t="shared" si="1"/>
        <v>25</v>
      </c>
      <c r="B36" s="43" t="s">
        <v>105</v>
      </c>
      <c r="C36" s="8" t="s">
        <v>106</v>
      </c>
      <c r="D36" s="31">
        <v>3</v>
      </c>
      <c r="E36" s="47">
        <v>25</v>
      </c>
      <c r="F36" s="64">
        <v>1220</v>
      </c>
      <c r="G36" s="65">
        <v>13</v>
      </c>
      <c r="H36" s="64">
        <v>2440</v>
      </c>
      <c r="I36" s="65">
        <v>13</v>
      </c>
      <c r="J36" s="66">
        <f t="shared" si="0"/>
        <v>26</v>
      </c>
      <c r="K36" s="67" t="s">
        <v>135</v>
      </c>
      <c r="L36" s="78">
        <f t="shared" si="2"/>
        <v>3660</v>
      </c>
      <c r="M36" s="43"/>
    </row>
    <row r="37" spans="1:13" ht="30" customHeight="1" hidden="1" thickBot="1">
      <c r="A37" s="8">
        <f t="shared" si="1"/>
        <v>26</v>
      </c>
      <c r="B37" s="43" t="s">
        <v>69</v>
      </c>
      <c r="C37" s="8" t="s">
        <v>72</v>
      </c>
      <c r="D37" s="72" t="s">
        <v>73</v>
      </c>
      <c r="E37" s="47">
        <v>29</v>
      </c>
      <c r="F37" s="64">
        <v>3485</v>
      </c>
      <c r="G37" s="65">
        <v>3</v>
      </c>
      <c r="H37" s="64">
        <v>1160</v>
      </c>
      <c r="I37" s="65">
        <v>24</v>
      </c>
      <c r="J37" s="66">
        <f t="shared" si="0"/>
        <v>27</v>
      </c>
      <c r="K37" s="67" t="s">
        <v>136</v>
      </c>
      <c r="L37" s="78">
        <f t="shared" si="2"/>
        <v>4645</v>
      </c>
      <c r="M37" s="43"/>
    </row>
    <row r="38" spans="1:13" ht="30" customHeight="1" hidden="1">
      <c r="A38" s="8">
        <f t="shared" si="1"/>
        <v>27</v>
      </c>
      <c r="B38" s="43" t="s">
        <v>100</v>
      </c>
      <c r="C38" s="8" t="s">
        <v>104</v>
      </c>
      <c r="D38" s="30">
        <v>3</v>
      </c>
      <c r="E38" s="63">
        <v>30</v>
      </c>
      <c r="F38" s="64">
        <v>4055</v>
      </c>
      <c r="G38" s="65">
        <v>1</v>
      </c>
      <c r="H38" s="64">
        <v>995</v>
      </c>
      <c r="I38" s="65">
        <v>28</v>
      </c>
      <c r="J38" s="66">
        <f t="shared" si="0"/>
        <v>29</v>
      </c>
      <c r="K38" s="67" t="s">
        <v>137</v>
      </c>
      <c r="L38" s="78">
        <f t="shared" si="2"/>
        <v>5050</v>
      </c>
      <c r="M38" s="43" t="s">
        <v>128</v>
      </c>
    </row>
    <row r="39" spans="1:13" ht="30" customHeight="1" hidden="1">
      <c r="A39" s="8">
        <f t="shared" si="1"/>
        <v>28</v>
      </c>
      <c r="B39" s="43" t="s">
        <v>113</v>
      </c>
      <c r="C39" s="8" t="s">
        <v>114</v>
      </c>
      <c r="D39" s="35" t="s">
        <v>115</v>
      </c>
      <c r="E39" s="47">
        <v>21</v>
      </c>
      <c r="F39" s="64">
        <v>1185</v>
      </c>
      <c r="G39" s="65">
        <v>14</v>
      </c>
      <c r="H39" s="64">
        <v>1810</v>
      </c>
      <c r="I39" s="65">
        <v>16.5</v>
      </c>
      <c r="J39" s="66">
        <f t="shared" si="0"/>
        <v>30.5</v>
      </c>
      <c r="K39" s="67" t="s">
        <v>138</v>
      </c>
      <c r="L39" s="78">
        <f t="shared" si="2"/>
        <v>2995</v>
      </c>
      <c r="M39" s="43"/>
    </row>
    <row r="40" spans="1:13" ht="30" customHeight="1" hidden="1" thickBot="1">
      <c r="A40" s="8">
        <f t="shared" si="1"/>
        <v>29</v>
      </c>
      <c r="B40" s="43" t="s">
        <v>87</v>
      </c>
      <c r="C40" s="8" t="s">
        <v>91</v>
      </c>
      <c r="D40" s="31">
        <v>3</v>
      </c>
      <c r="E40" s="63">
        <v>47</v>
      </c>
      <c r="F40" s="64">
        <v>3760</v>
      </c>
      <c r="G40" s="65">
        <v>2</v>
      </c>
      <c r="H40" s="64">
        <v>725</v>
      </c>
      <c r="I40" s="65">
        <v>29</v>
      </c>
      <c r="J40" s="66">
        <f t="shared" si="0"/>
        <v>31</v>
      </c>
      <c r="K40" s="65">
        <v>11</v>
      </c>
      <c r="L40" s="78">
        <f t="shared" si="2"/>
        <v>4485</v>
      </c>
      <c r="M40" s="43" t="s">
        <v>128</v>
      </c>
    </row>
    <row r="41" spans="1:13" ht="30" customHeight="1" hidden="1">
      <c r="A41" s="8">
        <f t="shared" si="1"/>
        <v>30</v>
      </c>
      <c r="B41" s="43" t="s">
        <v>56</v>
      </c>
      <c r="C41" s="8" t="s">
        <v>58</v>
      </c>
      <c r="D41" s="30">
        <v>3</v>
      </c>
      <c r="E41" s="47">
        <v>24</v>
      </c>
      <c r="F41" s="64">
        <v>445</v>
      </c>
      <c r="G41" s="65">
        <v>28</v>
      </c>
      <c r="H41" s="64">
        <v>4460</v>
      </c>
      <c r="I41" s="65">
        <v>4</v>
      </c>
      <c r="J41" s="66">
        <f t="shared" si="0"/>
        <v>32</v>
      </c>
      <c r="K41" s="67" t="s">
        <v>140</v>
      </c>
      <c r="L41" s="78">
        <f t="shared" si="2"/>
        <v>4905</v>
      </c>
      <c r="M41" s="43"/>
    </row>
    <row r="42" spans="1:13" ht="30" customHeight="1" hidden="1">
      <c r="A42" s="8">
        <f t="shared" si="1"/>
        <v>31</v>
      </c>
      <c r="B42" s="43" t="s">
        <v>51</v>
      </c>
      <c r="C42" s="8" t="s">
        <v>52</v>
      </c>
      <c r="D42" s="31">
        <v>1</v>
      </c>
      <c r="E42" s="47">
        <v>28</v>
      </c>
      <c r="F42" s="64">
        <v>1140</v>
      </c>
      <c r="G42" s="65">
        <v>16</v>
      </c>
      <c r="H42" s="64">
        <v>1810</v>
      </c>
      <c r="I42" s="65">
        <v>16.5</v>
      </c>
      <c r="J42" s="66">
        <f t="shared" si="0"/>
        <v>32.5</v>
      </c>
      <c r="K42" s="67" t="s">
        <v>141</v>
      </c>
      <c r="L42" s="78">
        <f t="shared" si="2"/>
        <v>2950</v>
      </c>
      <c r="M42" s="43"/>
    </row>
    <row r="43" spans="1:13" ht="30" customHeight="1" hidden="1" thickBot="1">
      <c r="A43" s="8">
        <f t="shared" si="1"/>
        <v>32</v>
      </c>
      <c r="B43" s="43" t="s">
        <v>64</v>
      </c>
      <c r="C43" s="8" t="s">
        <v>66</v>
      </c>
      <c r="D43" s="31">
        <v>3</v>
      </c>
      <c r="E43" s="47">
        <v>23</v>
      </c>
      <c r="F43" s="64">
        <v>325</v>
      </c>
      <c r="G43" s="65">
        <v>31</v>
      </c>
      <c r="H43" s="64">
        <v>5155</v>
      </c>
      <c r="I43" s="65">
        <v>3</v>
      </c>
      <c r="J43" s="66">
        <f t="shared" si="0"/>
        <v>34</v>
      </c>
      <c r="K43" s="65">
        <v>14</v>
      </c>
      <c r="L43" s="78">
        <f t="shared" si="2"/>
        <v>5480</v>
      </c>
      <c r="M43" s="43"/>
    </row>
    <row r="44" spans="1:13" ht="30" customHeight="1" hidden="1">
      <c r="A44" s="8">
        <f t="shared" si="1"/>
        <v>33</v>
      </c>
      <c r="B44" s="43" t="s">
        <v>47</v>
      </c>
      <c r="C44" s="8" t="s">
        <v>49</v>
      </c>
      <c r="D44" s="30">
        <v>2</v>
      </c>
      <c r="E44" s="47">
        <v>20</v>
      </c>
      <c r="F44" s="64">
        <v>710</v>
      </c>
      <c r="G44" s="65">
        <v>24</v>
      </c>
      <c r="H44" s="64">
        <v>2635</v>
      </c>
      <c r="I44" s="65">
        <v>10</v>
      </c>
      <c r="J44" s="66">
        <f aca="true" t="shared" si="3" ref="J44:J75">I44+G44</f>
        <v>34</v>
      </c>
      <c r="K44" s="67" t="s">
        <v>143</v>
      </c>
      <c r="L44" s="78">
        <f aca="true" t="shared" si="4" ref="L44:L75">H44+F44</f>
        <v>3345</v>
      </c>
      <c r="M44" s="43"/>
    </row>
    <row r="45" spans="1:13" ht="30" customHeight="1" hidden="1">
      <c r="A45" s="8">
        <f t="shared" si="1"/>
        <v>34</v>
      </c>
      <c r="B45" s="43" t="s">
        <v>120</v>
      </c>
      <c r="C45" s="8" t="s">
        <v>121</v>
      </c>
      <c r="D45" s="31">
        <v>3</v>
      </c>
      <c r="E45" s="47">
        <v>57</v>
      </c>
      <c r="F45" s="64">
        <v>1130</v>
      </c>
      <c r="G45" s="65">
        <v>17</v>
      </c>
      <c r="H45" s="64">
        <v>1470</v>
      </c>
      <c r="I45" s="65">
        <v>20</v>
      </c>
      <c r="J45" s="66">
        <f t="shared" si="3"/>
        <v>37</v>
      </c>
      <c r="K45" s="65">
        <v>16</v>
      </c>
      <c r="L45" s="78">
        <f t="shared" si="4"/>
        <v>2600</v>
      </c>
      <c r="M45" s="43"/>
    </row>
    <row r="46" spans="1:13" ht="30" customHeight="1" hidden="1" thickBot="1">
      <c r="A46" s="8">
        <f t="shared" si="1"/>
        <v>35</v>
      </c>
      <c r="B46" s="43" t="s">
        <v>75</v>
      </c>
      <c r="C46" s="8" t="s">
        <v>76</v>
      </c>
      <c r="D46" s="47">
        <v>3</v>
      </c>
      <c r="E46" s="47">
        <v>54</v>
      </c>
      <c r="F46" s="64">
        <v>715</v>
      </c>
      <c r="G46" s="65">
        <v>23</v>
      </c>
      <c r="H46" s="64">
        <v>2095</v>
      </c>
      <c r="I46" s="65">
        <v>15</v>
      </c>
      <c r="J46" s="66">
        <f t="shared" si="3"/>
        <v>38</v>
      </c>
      <c r="K46" s="67" t="s">
        <v>145</v>
      </c>
      <c r="L46" s="78">
        <f t="shared" si="4"/>
        <v>2810</v>
      </c>
      <c r="M46" s="43"/>
    </row>
    <row r="47" spans="1:13" ht="30" customHeight="1" hidden="1">
      <c r="A47" s="8">
        <f t="shared" si="1"/>
        <v>36</v>
      </c>
      <c r="B47" s="43" t="s">
        <v>87</v>
      </c>
      <c r="C47" s="8" t="s">
        <v>88</v>
      </c>
      <c r="D47" s="30">
        <v>1</v>
      </c>
      <c r="E47" s="47">
        <v>39</v>
      </c>
      <c r="F47" s="64">
        <v>0</v>
      </c>
      <c r="G47" s="65">
        <v>39</v>
      </c>
      <c r="H47" s="64">
        <v>8085</v>
      </c>
      <c r="I47" s="65">
        <v>1</v>
      </c>
      <c r="J47" s="66">
        <f t="shared" si="3"/>
        <v>40</v>
      </c>
      <c r="K47" s="67" t="s">
        <v>146</v>
      </c>
      <c r="L47" s="78">
        <f t="shared" si="4"/>
        <v>8085</v>
      </c>
      <c r="M47" s="43"/>
    </row>
    <row r="48" spans="1:13" ht="30" customHeight="1" hidden="1">
      <c r="A48" s="8">
        <f t="shared" si="1"/>
        <v>37</v>
      </c>
      <c r="B48" s="43" t="s">
        <v>109</v>
      </c>
      <c r="C48" s="8" t="s">
        <v>111</v>
      </c>
      <c r="D48" s="31">
        <v>1</v>
      </c>
      <c r="E48" s="47">
        <v>51</v>
      </c>
      <c r="F48" s="64">
        <v>1410</v>
      </c>
      <c r="G48" s="65">
        <v>10</v>
      </c>
      <c r="H48" s="64">
        <v>685</v>
      </c>
      <c r="I48" s="65">
        <v>31.5</v>
      </c>
      <c r="J48" s="66">
        <f t="shared" si="3"/>
        <v>41.5</v>
      </c>
      <c r="K48" s="67" t="s">
        <v>147</v>
      </c>
      <c r="L48" s="78">
        <f t="shared" si="4"/>
        <v>2095</v>
      </c>
      <c r="M48" s="43"/>
    </row>
    <row r="49" spans="1:13" ht="30" customHeight="1" hidden="1" thickBot="1">
      <c r="A49" s="8">
        <f aca="true" t="shared" si="5" ref="A49:A70">1+A48</f>
        <v>38</v>
      </c>
      <c r="B49" s="43" t="s">
        <v>96</v>
      </c>
      <c r="C49" s="8" t="s">
        <v>97</v>
      </c>
      <c r="D49" s="31">
        <v>1</v>
      </c>
      <c r="E49" s="47">
        <v>59</v>
      </c>
      <c r="F49" s="64">
        <v>240</v>
      </c>
      <c r="G49" s="65">
        <v>33</v>
      </c>
      <c r="H49" s="69">
        <v>2910</v>
      </c>
      <c r="I49" s="65">
        <v>9</v>
      </c>
      <c r="J49" s="66">
        <f t="shared" si="3"/>
        <v>42</v>
      </c>
      <c r="K49" s="67" t="s">
        <v>148</v>
      </c>
      <c r="L49" s="78">
        <f t="shared" si="4"/>
        <v>3150</v>
      </c>
      <c r="M49" s="43"/>
    </row>
    <row r="50" spans="1:13" ht="30" customHeight="1" hidden="1">
      <c r="A50" s="8">
        <f t="shared" si="5"/>
        <v>39</v>
      </c>
      <c r="B50" s="43" t="s">
        <v>60</v>
      </c>
      <c r="C50" s="8" t="s">
        <v>61</v>
      </c>
      <c r="D50" s="73" t="s">
        <v>131</v>
      </c>
      <c r="E50" s="47">
        <v>22</v>
      </c>
      <c r="F50" s="64">
        <v>2285</v>
      </c>
      <c r="G50" s="65">
        <v>9</v>
      </c>
      <c r="H50" s="64">
        <v>620</v>
      </c>
      <c r="I50" s="65">
        <v>33</v>
      </c>
      <c r="J50" s="66">
        <f t="shared" si="3"/>
        <v>42</v>
      </c>
      <c r="K50" s="67" t="s">
        <v>149</v>
      </c>
      <c r="L50" s="78">
        <f t="shared" si="4"/>
        <v>2905</v>
      </c>
      <c r="M50" s="43"/>
    </row>
    <row r="51" spans="1:13" ht="30" customHeight="1" hidden="1">
      <c r="A51" s="8">
        <f t="shared" si="5"/>
        <v>40</v>
      </c>
      <c r="B51" s="43" t="s">
        <v>113</v>
      </c>
      <c r="C51" s="8" t="s">
        <v>118</v>
      </c>
      <c r="D51" s="31" t="s">
        <v>71</v>
      </c>
      <c r="E51" s="63">
        <v>38</v>
      </c>
      <c r="F51" s="64">
        <v>420</v>
      </c>
      <c r="G51" s="65">
        <v>29</v>
      </c>
      <c r="H51" s="64">
        <v>2335</v>
      </c>
      <c r="I51" s="65">
        <v>14</v>
      </c>
      <c r="J51" s="66">
        <f t="shared" si="3"/>
        <v>43</v>
      </c>
      <c r="K51" s="67" t="s">
        <v>150</v>
      </c>
      <c r="L51" s="78">
        <f t="shared" si="4"/>
        <v>2755</v>
      </c>
      <c r="M51" s="43" t="s">
        <v>128</v>
      </c>
    </row>
    <row r="52" spans="1:13" ht="30" customHeight="1" hidden="1" thickBot="1">
      <c r="A52" s="8">
        <f t="shared" si="5"/>
        <v>41</v>
      </c>
      <c r="B52" s="43" t="s">
        <v>47</v>
      </c>
      <c r="C52" s="8" t="s">
        <v>48</v>
      </c>
      <c r="D52" s="31">
        <v>2</v>
      </c>
      <c r="E52" s="47">
        <v>26</v>
      </c>
      <c r="F52" s="64">
        <v>2610</v>
      </c>
      <c r="G52" s="65">
        <v>7</v>
      </c>
      <c r="H52" s="64">
        <v>160</v>
      </c>
      <c r="I52" s="65">
        <v>37</v>
      </c>
      <c r="J52" s="66">
        <f t="shared" si="3"/>
        <v>44</v>
      </c>
      <c r="K52" s="67" t="s">
        <v>151</v>
      </c>
      <c r="L52" s="78">
        <f t="shared" si="4"/>
        <v>2770</v>
      </c>
      <c r="M52" s="43"/>
    </row>
    <row r="53" spans="1:13" ht="30" customHeight="1" hidden="1">
      <c r="A53" s="8">
        <f t="shared" si="5"/>
        <v>42</v>
      </c>
      <c r="B53" s="43" t="s">
        <v>51</v>
      </c>
      <c r="C53" s="8" t="s">
        <v>53</v>
      </c>
      <c r="D53" s="30">
        <v>1</v>
      </c>
      <c r="E53" s="47">
        <v>36</v>
      </c>
      <c r="F53" s="64">
        <v>1090</v>
      </c>
      <c r="G53" s="65">
        <v>19</v>
      </c>
      <c r="H53" s="64">
        <v>1130</v>
      </c>
      <c r="I53" s="65">
        <v>25</v>
      </c>
      <c r="J53" s="66">
        <f t="shared" si="3"/>
        <v>44</v>
      </c>
      <c r="K53" s="67" t="s">
        <v>152</v>
      </c>
      <c r="L53" s="78">
        <f t="shared" si="4"/>
        <v>2220</v>
      </c>
      <c r="M53" s="43"/>
    </row>
    <row r="54" spans="1:13" ht="30" customHeight="1" hidden="1">
      <c r="A54" s="8">
        <f t="shared" si="5"/>
        <v>43</v>
      </c>
      <c r="B54" s="43" t="s">
        <v>105</v>
      </c>
      <c r="C54" s="8" t="s">
        <v>107</v>
      </c>
      <c r="D54" s="31">
        <v>3</v>
      </c>
      <c r="E54" s="47">
        <v>43</v>
      </c>
      <c r="F54" s="64">
        <v>1020</v>
      </c>
      <c r="G54" s="65">
        <v>20</v>
      </c>
      <c r="H54" s="64">
        <v>1115</v>
      </c>
      <c r="I54" s="65">
        <v>26</v>
      </c>
      <c r="J54" s="66">
        <f t="shared" si="3"/>
        <v>46</v>
      </c>
      <c r="K54" s="67" t="s">
        <v>153</v>
      </c>
      <c r="L54" s="78">
        <f t="shared" si="4"/>
        <v>2135</v>
      </c>
      <c r="M54" s="43"/>
    </row>
    <row r="55" spans="1:13" ht="30" customHeight="1" hidden="1" thickBot="1">
      <c r="A55" s="8">
        <f t="shared" si="5"/>
        <v>44</v>
      </c>
      <c r="B55" s="43" t="s">
        <v>87</v>
      </c>
      <c r="C55" s="8" t="s">
        <v>89</v>
      </c>
      <c r="D55" s="31">
        <v>3</v>
      </c>
      <c r="E55" s="47">
        <v>41</v>
      </c>
      <c r="F55" s="64">
        <v>490</v>
      </c>
      <c r="G55" s="65">
        <v>26</v>
      </c>
      <c r="H55" s="64">
        <v>1365</v>
      </c>
      <c r="I55" s="65">
        <v>21</v>
      </c>
      <c r="J55" s="66">
        <f t="shared" si="3"/>
        <v>47</v>
      </c>
      <c r="K55" s="67" t="s">
        <v>154</v>
      </c>
      <c r="L55" s="78">
        <f t="shared" si="4"/>
        <v>1855</v>
      </c>
      <c r="M55" s="43"/>
    </row>
    <row r="56" spans="1:13" ht="30" customHeight="1" hidden="1">
      <c r="A56" s="8">
        <f t="shared" si="5"/>
        <v>45</v>
      </c>
      <c r="B56" s="43" t="s">
        <v>113</v>
      </c>
      <c r="C56" s="8" t="s">
        <v>119</v>
      </c>
      <c r="D56" s="30" t="s">
        <v>71</v>
      </c>
      <c r="E56" s="63">
        <v>49</v>
      </c>
      <c r="F56" s="64">
        <v>870</v>
      </c>
      <c r="G56" s="65">
        <v>21</v>
      </c>
      <c r="H56" s="64">
        <v>1055</v>
      </c>
      <c r="I56" s="65">
        <v>27</v>
      </c>
      <c r="J56" s="66">
        <f t="shared" si="3"/>
        <v>48</v>
      </c>
      <c r="K56" s="67" t="s">
        <v>155</v>
      </c>
      <c r="L56" s="78">
        <f t="shared" si="4"/>
        <v>1925</v>
      </c>
      <c r="M56" s="43" t="s">
        <v>128</v>
      </c>
    </row>
    <row r="57" spans="1:13" ht="30" customHeight="1" hidden="1">
      <c r="A57" s="8">
        <f t="shared" si="5"/>
        <v>46</v>
      </c>
      <c r="B57" s="43" t="s">
        <v>83</v>
      </c>
      <c r="C57" s="8" t="s">
        <v>85</v>
      </c>
      <c r="D57" s="35">
        <v>3</v>
      </c>
      <c r="E57" s="47">
        <v>56</v>
      </c>
      <c r="F57" s="64">
        <v>365</v>
      </c>
      <c r="G57" s="65">
        <v>30</v>
      </c>
      <c r="H57" s="64">
        <v>1480</v>
      </c>
      <c r="I57" s="65">
        <v>19</v>
      </c>
      <c r="J57" s="66">
        <f t="shared" si="3"/>
        <v>49</v>
      </c>
      <c r="K57" s="67" t="s">
        <v>156</v>
      </c>
      <c r="L57" s="78">
        <f t="shared" si="4"/>
        <v>1845</v>
      </c>
      <c r="M57" s="43"/>
    </row>
    <row r="58" spans="1:13" ht="30" customHeight="1" hidden="1" thickBot="1">
      <c r="A58" s="8">
        <f t="shared" si="5"/>
        <v>47</v>
      </c>
      <c r="B58" s="43" t="s">
        <v>64</v>
      </c>
      <c r="C58" s="8" t="s">
        <v>65</v>
      </c>
      <c r="D58" s="35">
        <v>1</v>
      </c>
      <c r="E58" s="47">
        <v>50</v>
      </c>
      <c r="F58" s="64">
        <v>0</v>
      </c>
      <c r="G58" s="65">
        <v>39</v>
      </c>
      <c r="H58" s="64">
        <v>2545</v>
      </c>
      <c r="I58" s="65">
        <v>11</v>
      </c>
      <c r="J58" s="66">
        <f t="shared" si="3"/>
        <v>50</v>
      </c>
      <c r="K58" s="67" t="s">
        <v>157</v>
      </c>
      <c r="L58" s="78">
        <f t="shared" si="4"/>
        <v>2545</v>
      </c>
      <c r="M58" s="43"/>
    </row>
    <row r="59" spans="1:13" ht="30" customHeight="1" hidden="1">
      <c r="A59" s="8">
        <f t="shared" si="5"/>
        <v>48</v>
      </c>
      <c r="B59" s="43" t="s">
        <v>60</v>
      </c>
      <c r="C59" s="8" t="s">
        <v>62</v>
      </c>
      <c r="D59" s="73" t="s">
        <v>131</v>
      </c>
      <c r="E59" s="47">
        <v>40</v>
      </c>
      <c r="F59" s="64">
        <v>1265</v>
      </c>
      <c r="G59" s="65">
        <v>12</v>
      </c>
      <c r="H59" s="64">
        <v>0</v>
      </c>
      <c r="I59" s="65">
        <v>40.5</v>
      </c>
      <c r="J59" s="66">
        <f t="shared" si="3"/>
        <v>52.5</v>
      </c>
      <c r="K59" s="67" t="s">
        <v>158</v>
      </c>
      <c r="L59" s="78">
        <f t="shared" si="4"/>
        <v>1265</v>
      </c>
      <c r="M59" s="43"/>
    </row>
    <row r="60" spans="1:13" ht="30" customHeight="1" hidden="1">
      <c r="A60" s="8">
        <f t="shared" si="5"/>
        <v>49</v>
      </c>
      <c r="B60" s="43" t="s">
        <v>124</v>
      </c>
      <c r="C60" s="8" t="s">
        <v>125</v>
      </c>
      <c r="D60" s="31">
        <v>3</v>
      </c>
      <c r="E60" s="47">
        <v>33</v>
      </c>
      <c r="F60" s="64">
        <v>1110</v>
      </c>
      <c r="G60" s="65">
        <v>18</v>
      </c>
      <c r="H60" s="64">
        <v>335</v>
      </c>
      <c r="I60" s="65">
        <v>36</v>
      </c>
      <c r="J60" s="66">
        <f t="shared" si="3"/>
        <v>54</v>
      </c>
      <c r="K60" s="67" t="s">
        <v>159</v>
      </c>
      <c r="L60" s="78">
        <f t="shared" si="4"/>
        <v>1445</v>
      </c>
      <c r="M60" s="43"/>
    </row>
    <row r="61" spans="1:13" ht="30" customHeight="1" hidden="1" thickBot="1">
      <c r="A61" s="8">
        <f t="shared" si="5"/>
        <v>50</v>
      </c>
      <c r="B61" s="43" t="s">
        <v>64</v>
      </c>
      <c r="C61" s="8" t="s">
        <v>68</v>
      </c>
      <c r="D61" s="31">
        <v>1</v>
      </c>
      <c r="E61" s="63">
        <v>44</v>
      </c>
      <c r="F61" s="64">
        <v>0</v>
      </c>
      <c r="G61" s="65">
        <f>(37+41)/2</f>
        <v>39</v>
      </c>
      <c r="H61" s="64">
        <v>1805</v>
      </c>
      <c r="I61" s="65">
        <v>18</v>
      </c>
      <c r="J61" s="66">
        <f t="shared" si="3"/>
        <v>57</v>
      </c>
      <c r="K61" s="67" t="s">
        <v>160</v>
      </c>
      <c r="L61" s="78">
        <f t="shared" si="4"/>
        <v>1805</v>
      </c>
      <c r="M61" s="43" t="s">
        <v>128</v>
      </c>
    </row>
    <row r="62" spans="1:13" ht="30" customHeight="1" hidden="1">
      <c r="A62" s="8">
        <f t="shared" si="5"/>
        <v>51</v>
      </c>
      <c r="B62" s="43" t="s">
        <v>109</v>
      </c>
      <c r="C62" s="8" t="s">
        <v>110</v>
      </c>
      <c r="D62" s="30">
        <v>1</v>
      </c>
      <c r="E62" s="47">
        <v>19</v>
      </c>
      <c r="F62" s="64">
        <v>200</v>
      </c>
      <c r="G62" s="65">
        <v>35</v>
      </c>
      <c r="H62" s="64">
        <v>1205</v>
      </c>
      <c r="I62" s="65">
        <v>22</v>
      </c>
      <c r="J62" s="66">
        <f t="shared" si="3"/>
        <v>57</v>
      </c>
      <c r="K62" s="67" t="s">
        <v>161</v>
      </c>
      <c r="L62" s="78">
        <f t="shared" si="4"/>
        <v>1405</v>
      </c>
      <c r="M62" s="43"/>
    </row>
    <row r="63" spans="1:13" ht="30" customHeight="1" hidden="1">
      <c r="A63" s="8">
        <f t="shared" si="5"/>
        <v>52</v>
      </c>
      <c r="B63" s="43" t="s">
        <v>120</v>
      </c>
      <c r="C63" s="8" t="s">
        <v>122</v>
      </c>
      <c r="D63" s="31">
        <v>3</v>
      </c>
      <c r="E63" s="47">
        <v>37</v>
      </c>
      <c r="F63" s="64">
        <v>460</v>
      </c>
      <c r="G63" s="65">
        <v>27</v>
      </c>
      <c r="H63" s="64">
        <v>710</v>
      </c>
      <c r="I63" s="65">
        <v>30</v>
      </c>
      <c r="J63" s="66">
        <f t="shared" si="3"/>
        <v>57</v>
      </c>
      <c r="K63" s="67" t="s">
        <v>162</v>
      </c>
      <c r="L63" s="78">
        <f t="shared" si="4"/>
        <v>1170</v>
      </c>
      <c r="M63" s="43"/>
    </row>
    <row r="64" spans="1:13" ht="30" customHeight="1" hidden="1" thickBot="1">
      <c r="A64" s="8">
        <f t="shared" si="5"/>
        <v>53</v>
      </c>
      <c r="B64" s="43" t="s">
        <v>56</v>
      </c>
      <c r="C64" s="8" t="s">
        <v>57</v>
      </c>
      <c r="D64" s="35">
        <v>3</v>
      </c>
      <c r="E64" s="47">
        <v>46</v>
      </c>
      <c r="F64" s="64">
        <v>115</v>
      </c>
      <c r="G64" s="65">
        <v>36</v>
      </c>
      <c r="H64" s="64">
        <v>1170</v>
      </c>
      <c r="I64" s="65">
        <v>23</v>
      </c>
      <c r="J64" s="66">
        <f t="shared" si="3"/>
        <v>59</v>
      </c>
      <c r="K64" s="67" t="s">
        <v>163</v>
      </c>
      <c r="L64" s="78">
        <f t="shared" si="4"/>
        <v>1285</v>
      </c>
      <c r="M64" s="43"/>
    </row>
    <row r="65" spans="1:13" ht="30" customHeight="1" hidden="1">
      <c r="A65" s="8">
        <f t="shared" si="5"/>
        <v>54</v>
      </c>
      <c r="B65" s="43" t="s">
        <v>83</v>
      </c>
      <c r="C65" s="8" t="s">
        <v>84</v>
      </c>
      <c r="D65" s="30">
        <v>3</v>
      </c>
      <c r="E65" s="47">
        <v>58</v>
      </c>
      <c r="F65" s="64">
        <v>570</v>
      </c>
      <c r="G65" s="65">
        <v>25</v>
      </c>
      <c r="H65" s="64">
        <v>420</v>
      </c>
      <c r="I65" s="65">
        <v>34</v>
      </c>
      <c r="J65" s="66">
        <f t="shared" si="3"/>
        <v>59</v>
      </c>
      <c r="K65" s="67" t="s">
        <v>164</v>
      </c>
      <c r="L65" s="78">
        <f t="shared" si="4"/>
        <v>990</v>
      </c>
      <c r="M65" s="43"/>
    </row>
    <row r="66" spans="1:13" ht="30" customHeight="1" hidden="1">
      <c r="A66" s="8">
        <f t="shared" si="5"/>
        <v>55</v>
      </c>
      <c r="B66" s="43" t="s">
        <v>92</v>
      </c>
      <c r="C66" s="8" t="s">
        <v>93</v>
      </c>
      <c r="D66" s="31">
        <v>3</v>
      </c>
      <c r="E66" s="47">
        <v>53</v>
      </c>
      <c r="F66" s="64">
        <v>795</v>
      </c>
      <c r="G66" s="65">
        <v>22</v>
      </c>
      <c r="H66" s="64">
        <v>100</v>
      </c>
      <c r="I66" s="65">
        <v>38</v>
      </c>
      <c r="J66" s="66">
        <f t="shared" si="3"/>
        <v>60</v>
      </c>
      <c r="K66" s="67" t="s">
        <v>165</v>
      </c>
      <c r="L66" s="78">
        <f t="shared" si="4"/>
        <v>895</v>
      </c>
      <c r="M66" s="43"/>
    </row>
    <row r="67" spans="1:13" ht="30" customHeight="1" hidden="1" thickBot="1">
      <c r="A67" s="8">
        <f t="shared" si="5"/>
        <v>56</v>
      </c>
      <c r="B67" s="43" t="s">
        <v>124</v>
      </c>
      <c r="C67" s="8" t="s">
        <v>126</v>
      </c>
      <c r="D67" s="31">
        <v>3</v>
      </c>
      <c r="E67" s="47">
        <v>34</v>
      </c>
      <c r="F67" s="64">
        <v>250</v>
      </c>
      <c r="G67" s="65">
        <v>32</v>
      </c>
      <c r="H67" s="64">
        <v>685</v>
      </c>
      <c r="I67" s="65">
        <v>31.5</v>
      </c>
      <c r="J67" s="66">
        <f t="shared" si="3"/>
        <v>63.5</v>
      </c>
      <c r="K67" s="67" t="s">
        <v>166</v>
      </c>
      <c r="L67" s="78">
        <f t="shared" si="4"/>
        <v>935</v>
      </c>
      <c r="M67" s="43"/>
    </row>
    <row r="68" spans="1:13" ht="30" customHeight="1" hidden="1">
      <c r="A68" s="8">
        <f t="shared" si="5"/>
        <v>57</v>
      </c>
      <c r="B68" s="43" t="s">
        <v>96</v>
      </c>
      <c r="C68" s="8" t="s">
        <v>98</v>
      </c>
      <c r="D68" s="76">
        <v>3</v>
      </c>
      <c r="E68" s="47">
        <v>27</v>
      </c>
      <c r="F68" s="64">
        <v>210</v>
      </c>
      <c r="G68" s="65">
        <v>34</v>
      </c>
      <c r="H68" s="64">
        <v>380</v>
      </c>
      <c r="I68" s="65">
        <v>35</v>
      </c>
      <c r="J68" s="66">
        <f t="shared" si="3"/>
        <v>69</v>
      </c>
      <c r="K68" s="67" t="s">
        <v>167</v>
      </c>
      <c r="L68" s="78">
        <f t="shared" si="4"/>
        <v>590</v>
      </c>
      <c r="M68" s="43"/>
    </row>
    <row r="69" spans="1:13" ht="30" customHeight="1" hidden="1">
      <c r="A69" s="8">
        <f t="shared" si="5"/>
        <v>58</v>
      </c>
      <c r="B69" s="43" t="s">
        <v>79</v>
      </c>
      <c r="C69" s="8" t="s">
        <v>81</v>
      </c>
      <c r="D69" s="31">
        <v>3</v>
      </c>
      <c r="E69" s="47">
        <v>42</v>
      </c>
      <c r="F69" s="64">
        <v>0</v>
      </c>
      <c r="G69" s="65">
        <v>39</v>
      </c>
      <c r="H69" s="64">
        <v>90</v>
      </c>
      <c r="I69" s="65">
        <v>39</v>
      </c>
      <c r="J69" s="66">
        <f t="shared" si="3"/>
        <v>78</v>
      </c>
      <c r="K69" s="67" t="s">
        <v>168</v>
      </c>
      <c r="L69" s="78">
        <f t="shared" si="4"/>
        <v>90</v>
      </c>
      <c r="M69" s="43"/>
    </row>
    <row r="70" spans="1:13" ht="30" customHeight="1" hidden="1">
      <c r="A70" s="8">
        <f t="shared" si="5"/>
        <v>59</v>
      </c>
      <c r="B70" s="43" t="s">
        <v>79</v>
      </c>
      <c r="C70" s="8" t="s">
        <v>80</v>
      </c>
      <c r="D70" s="31">
        <v>3</v>
      </c>
      <c r="E70" s="47">
        <v>45</v>
      </c>
      <c r="F70" s="64">
        <v>0</v>
      </c>
      <c r="G70" s="65">
        <v>39</v>
      </c>
      <c r="H70" s="64">
        <v>0</v>
      </c>
      <c r="I70" s="65">
        <v>40.5</v>
      </c>
      <c r="J70" s="66">
        <f t="shared" si="3"/>
        <v>79.5</v>
      </c>
      <c r="K70" s="67" t="s">
        <v>169</v>
      </c>
      <c r="L70" s="78">
        <f t="shared" si="4"/>
        <v>0</v>
      </c>
      <c r="M70" s="43"/>
    </row>
    <row r="71" spans="1:12" ht="30" customHeight="1" hidden="1">
      <c r="A71" s="8"/>
      <c r="B71" s="43"/>
      <c r="C71" s="8"/>
      <c r="D71" s="31"/>
      <c r="E71" s="47"/>
      <c r="F71" s="64"/>
      <c r="G71" s="65"/>
      <c r="H71" s="64"/>
      <c r="I71" s="65"/>
      <c r="J71" s="66">
        <f t="shared" si="3"/>
        <v>0</v>
      </c>
      <c r="K71" s="65"/>
      <c r="L71" s="68">
        <f t="shared" si="4"/>
        <v>0</v>
      </c>
    </row>
    <row r="72" spans="1:12" ht="30" customHeight="1" hidden="1">
      <c r="A72" s="8"/>
      <c r="B72" s="43"/>
      <c r="C72" s="8"/>
      <c r="D72" s="31"/>
      <c r="E72" s="47"/>
      <c r="F72" s="64"/>
      <c r="G72" s="65"/>
      <c r="H72" s="64"/>
      <c r="I72" s="65"/>
      <c r="J72" s="66">
        <f t="shared" si="3"/>
        <v>0</v>
      </c>
      <c r="K72" s="67"/>
      <c r="L72" s="68">
        <f t="shared" si="4"/>
        <v>0</v>
      </c>
    </row>
    <row r="73" spans="1:12" ht="30" customHeight="1" hidden="1">
      <c r="A73" s="8"/>
      <c r="B73" s="43"/>
      <c r="C73" s="8"/>
      <c r="D73" s="31"/>
      <c r="E73" s="47"/>
      <c r="F73" s="64"/>
      <c r="G73" s="65"/>
      <c r="H73" s="64"/>
      <c r="I73" s="65"/>
      <c r="J73" s="66">
        <f t="shared" si="3"/>
        <v>0</v>
      </c>
      <c r="K73" s="67"/>
      <c r="L73" s="68">
        <f t="shared" si="4"/>
        <v>0</v>
      </c>
    </row>
    <row r="74" spans="1:12" ht="30" customHeight="1" hidden="1">
      <c r="A74" s="8"/>
      <c r="B74" s="43"/>
      <c r="C74" s="8"/>
      <c r="D74" s="31"/>
      <c r="E74" s="47"/>
      <c r="F74" s="64"/>
      <c r="G74" s="65"/>
      <c r="H74" s="64"/>
      <c r="I74" s="65"/>
      <c r="J74" s="66">
        <f t="shared" si="3"/>
        <v>0</v>
      </c>
      <c r="K74" s="67"/>
      <c r="L74" s="68">
        <f t="shared" si="4"/>
        <v>0</v>
      </c>
    </row>
    <row r="75" spans="1:12" ht="30" customHeight="1" hidden="1">
      <c r="A75" s="8"/>
      <c r="B75" s="43"/>
      <c r="C75" s="8"/>
      <c r="D75" s="31"/>
      <c r="E75" s="47"/>
      <c r="F75" s="64"/>
      <c r="G75" s="65"/>
      <c r="H75" s="64"/>
      <c r="I75" s="65"/>
      <c r="J75" s="66">
        <f t="shared" si="3"/>
        <v>0</v>
      </c>
      <c r="K75" s="67"/>
      <c r="L75" s="68">
        <f t="shared" si="4"/>
        <v>0</v>
      </c>
    </row>
    <row r="76" spans="1:12" ht="30" customHeight="1" hidden="1">
      <c r="A76" s="8"/>
      <c r="B76" s="43"/>
      <c r="C76" s="8"/>
      <c r="D76" s="31"/>
      <c r="E76" s="47"/>
      <c r="F76" s="64"/>
      <c r="G76" s="65"/>
      <c r="H76" s="64"/>
      <c r="I76" s="65"/>
      <c r="J76" s="66">
        <f aca="true" t="shared" si="6" ref="J76:J84">I76+G76</f>
        <v>0</v>
      </c>
      <c r="K76" s="67"/>
      <c r="L76" s="68">
        <f aca="true" t="shared" si="7" ref="L76:L84">H76+F76</f>
        <v>0</v>
      </c>
    </row>
    <row r="77" spans="1:12" ht="30" customHeight="1" hidden="1">
      <c r="A77" s="8"/>
      <c r="B77" s="43"/>
      <c r="C77" s="8"/>
      <c r="D77" s="31"/>
      <c r="E77" s="47"/>
      <c r="F77" s="64"/>
      <c r="G77" s="65"/>
      <c r="H77" s="64"/>
      <c r="I77" s="65"/>
      <c r="J77" s="66">
        <f t="shared" si="6"/>
        <v>0</v>
      </c>
      <c r="K77" s="67"/>
      <c r="L77" s="68">
        <f t="shared" si="7"/>
        <v>0</v>
      </c>
    </row>
    <row r="78" spans="1:12" ht="30" customHeight="1" hidden="1">
      <c r="A78" s="8"/>
      <c r="B78" s="43"/>
      <c r="C78" s="8"/>
      <c r="D78" s="31"/>
      <c r="E78" s="47"/>
      <c r="F78" s="64"/>
      <c r="G78" s="65"/>
      <c r="H78" s="64"/>
      <c r="I78" s="65"/>
      <c r="J78" s="66">
        <f t="shared" si="6"/>
        <v>0</v>
      </c>
      <c r="K78" s="67"/>
      <c r="L78" s="68">
        <f t="shared" si="7"/>
        <v>0</v>
      </c>
    </row>
    <row r="79" spans="1:12" ht="30" customHeight="1" hidden="1">
      <c r="A79" s="8"/>
      <c r="B79" s="43"/>
      <c r="C79" s="8"/>
      <c r="D79" s="31"/>
      <c r="E79" s="47"/>
      <c r="F79" s="64"/>
      <c r="G79" s="65"/>
      <c r="H79" s="64"/>
      <c r="I79" s="65"/>
      <c r="J79" s="66">
        <f t="shared" si="6"/>
        <v>0</v>
      </c>
      <c r="K79" s="67"/>
      <c r="L79" s="68">
        <f t="shared" si="7"/>
        <v>0</v>
      </c>
    </row>
    <row r="80" spans="1:12" ht="30" customHeight="1" hidden="1">
      <c r="A80" s="8"/>
      <c r="B80" s="43"/>
      <c r="C80" s="8"/>
      <c r="D80" s="31"/>
      <c r="E80" s="47"/>
      <c r="F80" s="64"/>
      <c r="G80" s="65"/>
      <c r="H80" s="64"/>
      <c r="I80" s="65"/>
      <c r="J80" s="66">
        <f t="shared" si="6"/>
        <v>0</v>
      </c>
      <c r="K80" s="67"/>
      <c r="L80" s="68">
        <f t="shared" si="7"/>
        <v>0</v>
      </c>
    </row>
    <row r="81" spans="1:12" ht="30" customHeight="1" hidden="1">
      <c r="A81" s="8"/>
      <c r="B81" s="43"/>
      <c r="C81" s="8"/>
      <c r="D81" s="31"/>
      <c r="E81" s="47"/>
      <c r="F81" s="64"/>
      <c r="G81" s="65"/>
      <c r="H81" s="64"/>
      <c r="I81" s="65"/>
      <c r="J81" s="66">
        <f t="shared" si="6"/>
        <v>0</v>
      </c>
      <c r="K81" s="67"/>
      <c r="L81" s="68">
        <f t="shared" si="7"/>
        <v>0</v>
      </c>
    </row>
    <row r="82" spans="1:12" ht="30" customHeight="1" hidden="1">
      <c r="A82" s="8"/>
      <c r="B82" s="43"/>
      <c r="C82" s="8"/>
      <c r="D82" s="31"/>
      <c r="E82" s="47"/>
      <c r="F82" s="64"/>
      <c r="G82" s="65"/>
      <c r="H82" s="64"/>
      <c r="I82" s="65"/>
      <c r="J82" s="66">
        <f t="shared" si="6"/>
        <v>0</v>
      </c>
      <c r="K82" s="67"/>
      <c r="L82" s="68">
        <f t="shared" si="7"/>
        <v>0</v>
      </c>
    </row>
    <row r="83" spans="1:12" ht="30" customHeight="1" hidden="1">
      <c r="A83" s="8"/>
      <c r="B83" s="43"/>
      <c r="C83" s="8"/>
      <c r="D83" s="31"/>
      <c r="E83" s="47"/>
      <c r="F83" s="64"/>
      <c r="G83" s="65"/>
      <c r="H83" s="64"/>
      <c r="I83" s="65"/>
      <c r="J83" s="66">
        <f t="shared" si="6"/>
        <v>0</v>
      </c>
      <c r="K83" s="67"/>
      <c r="L83" s="68">
        <f t="shared" si="7"/>
        <v>0</v>
      </c>
    </row>
    <row r="84" spans="1:12" ht="30" customHeight="1" hidden="1">
      <c r="A84" s="8"/>
      <c r="B84" s="43"/>
      <c r="C84" s="8"/>
      <c r="D84" s="31"/>
      <c r="E84" s="47"/>
      <c r="F84" s="64"/>
      <c r="G84" s="65"/>
      <c r="H84" s="64"/>
      <c r="I84" s="65"/>
      <c r="J84" s="66">
        <f t="shared" si="6"/>
        <v>0</v>
      </c>
      <c r="K84" s="67"/>
      <c r="L84" s="68">
        <f t="shared" si="7"/>
        <v>0</v>
      </c>
    </row>
    <row r="85" spans="6:12" ht="30" customHeight="1">
      <c r="F85" s="70"/>
      <c r="G85" s="70"/>
      <c r="H85" s="70"/>
      <c r="I85" s="70"/>
      <c r="J85" s="70"/>
      <c r="K85" s="70"/>
      <c r="L85" s="71"/>
    </row>
    <row r="86" spans="2:12" ht="30" customHeight="1">
      <c r="B86" s="52" t="s">
        <v>15</v>
      </c>
      <c r="G86" s="52" t="s">
        <v>16</v>
      </c>
      <c r="H86" s="52"/>
      <c r="I86" s="52"/>
      <c r="J86" s="52"/>
      <c r="K86" s="52"/>
      <c r="L86" s="52"/>
    </row>
    <row r="87" spans="2:12" ht="30" customHeight="1">
      <c r="B87" s="52" t="s">
        <v>41</v>
      </c>
      <c r="G87" s="52" t="s">
        <v>42</v>
      </c>
      <c r="H87" s="52"/>
      <c r="I87" s="52"/>
      <c r="J87" s="52"/>
      <c r="K87" s="53"/>
      <c r="L87" s="62" t="s">
        <v>43</v>
      </c>
    </row>
    <row r="88" ht="30" customHeight="1"/>
    <row r="89" ht="30" customHeight="1"/>
    <row r="90" ht="30" customHeight="1"/>
  </sheetData>
  <mergeCells count="17">
    <mergeCell ref="N8:N10"/>
    <mergeCell ref="H9:I9"/>
    <mergeCell ref="D8:D10"/>
    <mergeCell ref="M8:M10"/>
    <mergeCell ref="A2:L2"/>
    <mergeCell ref="A3:L3"/>
    <mergeCell ref="J8:K9"/>
    <mergeCell ref="L8:L10"/>
    <mergeCell ref="A8:A10"/>
    <mergeCell ref="B8:B10"/>
    <mergeCell ref="H8:I8"/>
    <mergeCell ref="C8:C10"/>
    <mergeCell ref="E8:E10"/>
    <mergeCell ref="F9:G9"/>
    <mergeCell ref="A4:L4"/>
    <mergeCell ref="C6:L6"/>
    <mergeCell ref="F8: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workbookViewId="0" topLeftCell="A1">
      <selection activeCell="AA42" sqref="AA42"/>
    </sheetView>
  </sheetViews>
  <sheetFormatPr defaultColWidth="9.00390625" defaultRowHeight="12.75"/>
  <cols>
    <col min="1" max="1" width="5.25390625" style="0" customWidth="1"/>
    <col min="2" max="2" width="26.875" style="0" customWidth="1"/>
    <col min="3" max="3" width="25.875" style="0" customWidth="1"/>
    <col min="4" max="4" width="6.25390625" style="0" customWidth="1"/>
    <col min="5" max="5" width="5.875" style="0" customWidth="1"/>
    <col min="6" max="6" width="9.875" style="0" customWidth="1"/>
    <col min="7" max="7" width="8.00390625" style="0" customWidth="1"/>
    <col min="8" max="8" width="9.75390625" style="0" customWidth="1"/>
    <col min="9" max="9" width="7.375" style="0" customWidth="1"/>
    <col min="10" max="10" width="11.125" style="0" customWidth="1"/>
    <col min="11" max="11" width="7.75390625" style="0" customWidth="1"/>
    <col min="12" max="12" width="9.00390625" style="0" customWidth="1"/>
    <col min="13" max="13" width="5.375" style="0" hidden="1" customWidth="1"/>
    <col min="14" max="14" width="7.25390625" style="0" customWidth="1"/>
  </cols>
  <sheetData>
    <row r="1" spans="1:10" ht="18">
      <c r="A1" t="s">
        <v>17</v>
      </c>
      <c r="J1" s="38"/>
    </row>
    <row r="2" spans="1:12" ht="26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36.75" customHeight="1">
      <c r="A3" s="137" t="s">
        <v>170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25.5">
      <c r="A4" s="117" t="s">
        <v>175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2" ht="12.75">
      <c r="A6" t="s">
        <v>35</v>
      </c>
      <c r="C6" s="133" t="s">
        <v>29</v>
      </c>
      <c r="D6" s="133"/>
      <c r="E6" s="133"/>
      <c r="F6" s="133"/>
      <c r="G6" s="133"/>
      <c r="H6" s="133"/>
      <c r="I6" s="133"/>
      <c r="J6" s="133"/>
      <c r="K6" s="133"/>
      <c r="L6" s="133"/>
    </row>
    <row r="7" ht="13.5" thickBot="1"/>
    <row r="8" spans="1:14" ht="12.75" customHeight="1">
      <c r="A8" s="129" t="s">
        <v>18</v>
      </c>
      <c r="B8" s="129" t="s">
        <v>19</v>
      </c>
      <c r="C8" s="129" t="s">
        <v>3</v>
      </c>
      <c r="D8" s="129" t="s">
        <v>20</v>
      </c>
      <c r="E8" s="130" t="s">
        <v>21</v>
      </c>
      <c r="F8" s="134" t="s">
        <v>4</v>
      </c>
      <c r="G8" s="135"/>
      <c r="H8" s="134" t="s">
        <v>5</v>
      </c>
      <c r="I8" s="135"/>
      <c r="J8" s="138" t="s">
        <v>6</v>
      </c>
      <c r="K8" s="139"/>
      <c r="L8" s="142" t="s">
        <v>26</v>
      </c>
      <c r="M8" s="145" t="s">
        <v>33</v>
      </c>
      <c r="N8" s="145" t="s">
        <v>172</v>
      </c>
    </row>
    <row r="9" spans="1:14" ht="12.75">
      <c r="A9" s="129"/>
      <c r="B9" s="129"/>
      <c r="C9" s="129"/>
      <c r="D9" s="129"/>
      <c r="E9" s="130"/>
      <c r="F9" s="131" t="s">
        <v>22</v>
      </c>
      <c r="G9" s="132"/>
      <c r="H9" s="131" t="s">
        <v>22</v>
      </c>
      <c r="I9" s="132"/>
      <c r="J9" s="140"/>
      <c r="K9" s="141"/>
      <c r="L9" s="143"/>
      <c r="M9" s="145"/>
      <c r="N9" s="145"/>
    </row>
    <row r="10" spans="1:14" ht="51">
      <c r="A10" s="129"/>
      <c r="B10" s="129"/>
      <c r="C10" s="129"/>
      <c r="D10" s="129"/>
      <c r="E10" s="130"/>
      <c r="F10" s="41" t="s">
        <v>32</v>
      </c>
      <c r="G10" s="42" t="s">
        <v>23</v>
      </c>
      <c r="H10" s="41" t="s">
        <v>32</v>
      </c>
      <c r="I10" s="42" t="s">
        <v>23</v>
      </c>
      <c r="J10" s="41" t="s">
        <v>24</v>
      </c>
      <c r="K10" s="42" t="s">
        <v>25</v>
      </c>
      <c r="L10" s="144"/>
      <c r="M10" s="145"/>
      <c r="N10" s="145"/>
    </row>
    <row r="11" spans="1:14" ht="18">
      <c r="A11" s="8"/>
      <c r="B11" s="43"/>
      <c r="C11" s="8"/>
      <c r="D11" s="31"/>
      <c r="E11" s="47"/>
      <c r="F11" s="45"/>
      <c r="G11" s="40"/>
      <c r="H11" s="45"/>
      <c r="I11" s="40"/>
      <c r="J11" s="39"/>
      <c r="K11" s="48"/>
      <c r="L11" s="77"/>
      <c r="M11" s="43"/>
      <c r="N11" s="43"/>
    </row>
    <row r="12" spans="1:14" ht="30" customHeight="1" hidden="1">
      <c r="A12" s="8">
        <v>1</v>
      </c>
      <c r="B12" s="43" t="s">
        <v>109</v>
      </c>
      <c r="C12" s="8" t="s">
        <v>112</v>
      </c>
      <c r="D12" s="31" t="s">
        <v>71</v>
      </c>
      <c r="E12" s="47">
        <v>10</v>
      </c>
      <c r="F12" s="64">
        <v>4050</v>
      </c>
      <c r="G12" s="65">
        <v>1</v>
      </c>
      <c r="H12" s="64">
        <v>6245</v>
      </c>
      <c r="I12" s="65">
        <v>1</v>
      </c>
      <c r="J12" s="66">
        <f aca="true" t="shared" si="0" ref="J12:J43">I12+G12</f>
        <v>2</v>
      </c>
      <c r="K12" s="67" t="s">
        <v>129</v>
      </c>
      <c r="L12" s="78"/>
      <c r="M12" s="43" t="s">
        <v>55</v>
      </c>
      <c r="N12" s="43" t="s">
        <v>71</v>
      </c>
    </row>
    <row r="13" spans="1:14" ht="30" customHeight="1" hidden="1">
      <c r="A13" s="8">
        <v>2</v>
      </c>
      <c r="B13" s="43" t="s">
        <v>113</v>
      </c>
      <c r="C13" s="8" t="s">
        <v>117</v>
      </c>
      <c r="D13" s="31">
        <v>3</v>
      </c>
      <c r="E13" s="47">
        <v>11</v>
      </c>
      <c r="F13" s="64">
        <v>1330</v>
      </c>
      <c r="G13" s="65">
        <v>3</v>
      </c>
      <c r="H13" s="64">
        <v>2455</v>
      </c>
      <c r="I13" s="65">
        <v>2</v>
      </c>
      <c r="J13" s="66">
        <f t="shared" si="0"/>
        <v>5</v>
      </c>
      <c r="K13" s="67" t="s">
        <v>130</v>
      </c>
      <c r="L13" s="78"/>
      <c r="M13" s="43" t="s">
        <v>55</v>
      </c>
      <c r="N13" s="43">
        <v>1</v>
      </c>
    </row>
    <row r="14" spans="1:14" ht="30" customHeight="1" hidden="1">
      <c r="A14" s="8">
        <v>3</v>
      </c>
      <c r="B14" s="43" t="s">
        <v>64</v>
      </c>
      <c r="C14" s="8" t="s">
        <v>67</v>
      </c>
      <c r="D14" s="31">
        <v>3</v>
      </c>
      <c r="E14" s="47">
        <v>9</v>
      </c>
      <c r="F14" s="64">
        <v>455</v>
      </c>
      <c r="G14" s="65">
        <v>6</v>
      </c>
      <c r="H14" s="64">
        <v>1870</v>
      </c>
      <c r="I14" s="65">
        <v>3</v>
      </c>
      <c r="J14" s="66">
        <f t="shared" si="0"/>
        <v>9</v>
      </c>
      <c r="K14" s="67" t="s">
        <v>131</v>
      </c>
      <c r="L14" s="78"/>
      <c r="M14" s="43" t="s">
        <v>55</v>
      </c>
      <c r="N14" s="43">
        <v>1</v>
      </c>
    </row>
    <row r="15" spans="1:14" ht="30" customHeight="1" hidden="1">
      <c r="A15" s="8">
        <v>4</v>
      </c>
      <c r="B15" s="43" t="s">
        <v>69</v>
      </c>
      <c r="C15" s="8" t="s">
        <v>74</v>
      </c>
      <c r="D15" s="72" t="s">
        <v>131</v>
      </c>
      <c r="E15" s="47">
        <v>14</v>
      </c>
      <c r="F15" s="64">
        <v>1690</v>
      </c>
      <c r="G15" s="65">
        <v>2</v>
      </c>
      <c r="H15" s="64">
        <v>530</v>
      </c>
      <c r="I15" s="65">
        <v>9</v>
      </c>
      <c r="J15" s="66">
        <f t="shared" si="0"/>
        <v>11</v>
      </c>
      <c r="K15" s="67" t="s">
        <v>132</v>
      </c>
      <c r="L15" s="78"/>
      <c r="M15" s="43" t="s">
        <v>55</v>
      </c>
      <c r="N15" s="43">
        <v>2</v>
      </c>
    </row>
    <row r="16" spans="1:14" ht="30" customHeight="1" hidden="1" thickBot="1">
      <c r="A16" s="8">
        <v>5</v>
      </c>
      <c r="B16" s="43" t="s">
        <v>105</v>
      </c>
      <c r="C16" s="8" t="s">
        <v>108</v>
      </c>
      <c r="D16" s="31">
        <v>3</v>
      </c>
      <c r="E16" s="47">
        <v>15</v>
      </c>
      <c r="F16" s="64">
        <v>1085</v>
      </c>
      <c r="G16" s="65">
        <v>4</v>
      </c>
      <c r="H16" s="64">
        <v>480</v>
      </c>
      <c r="I16" s="65">
        <v>10</v>
      </c>
      <c r="J16" s="66">
        <f t="shared" si="0"/>
        <v>14</v>
      </c>
      <c r="K16" s="67" t="s">
        <v>133</v>
      </c>
      <c r="L16" s="78">
        <f>H16+F16</f>
        <v>1565</v>
      </c>
      <c r="M16" s="43" t="s">
        <v>55</v>
      </c>
      <c r="N16" s="43">
        <v>2</v>
      </c>
    </row>
    <row r="17" spans="1:14" ht="30" customHeight="1" hidden="1">
      <c r="A17" s="8">
        <f aca="true" t="shared" si="1" ref="A17:A48">1+A16</f>
        <v>6</v>
      </c>
      <c r="B17" s="43" t="s">
        <v>120</v>
      </c>
      <c r="C17" s="8" t="s">
        <v>123</v>
      </c>
      <c r="D17" s="30">
        <v>3</v>
      </c>
      <c r="E17" s="47">
        <v>4</v>
      </c>
      <c r="F17" s="64">
        <v>405</v>
      </c>
      <c r="G17" s="65">
        <v>7</v>
      </c>
      <c r="H17" s="64">
        <v>855</v>
      </c>
      <c r="I17" s="65">
        <v>7</v>
      </c>
      <c r="J17" s="66">
        <f t="shared" si="0"/>
        <v>14</v>
      </c>
      <c r="K17" s="67" t="s">
        <v>134</v>
      </c>
      <c r="L17" s="78">
        <f>H17+F17</f>
        <v>1260</v>
      </c>
      <c r="M17" s="43" t="s">
        <v>55</v>
      </c>
      <c r="N17" s="43">
        <v>2</v>
      </c>
    </row>
    <row r="18" spans="1:14" ht="30" customHeight="1" hidden="1">
      <c r="A18" s="8">
        <f t="shared" si="1"/>
        <v>7</v>
      </c>
      <c r="B18" s="43" t="s">
        <v>51</v>
      </c>
      <c r="C18" s="8" t="s">
        <v>54</v>
      </c>
      <c r="D18" s="31">
        <v>3</v>
      </c>
      <c r="E18" s="47">
        <v>17</v>
      </c>
      <c r="F18" s="64">
        <v>95</v>
      </c>
      <c r="G18" s="65">
        <v>13</v>
      </c>
      <c r="H18" s="64">
        <v>1640</v>
      </c>
      <c r="I18" s="65">
        <v>4</v>
      </c>
      <c r="J18" s="66">
        <f t="shared" si="0"/>
        <v>17</v>
      </c>
      <c r="K18" s="67" t="s">
        <v>135</v>
      </c>
      <c r="L18" s="78"/>
      <c r="M18" s="43" t="s">
        <v>55</v>
      </c>
      <c r="N18" s="43">
        <v>2</v>
      </c>
    </row>
    <row r="19" spans="1:14" ht="30" customHeight="1" hidden="1" thickBot="1">
      <c r="A19" s="8">
        <f t="shared" si="1"/>
        <v>8</v>
      </c>
      <c r="B19" s="43" t="s">
        <v>47</v>
      </c>
      <c r="C19" s="8" t="s">
        <v>50</v>
      </c>
      <c r="D19" s="31">
        <v>2</v>
      </c>
      <c r="E19" s="47">
        <v>16</v>
      </c>
      <c r="F19" s="64">
        <v>130</v>
      </c>
      <c r="G19" s="65">
        <v>11</v>
      </c>
      <c r="H19" s="64">
        <v>805</v>
      </c>
      <c r="I19" s="65">
        <v>8</v>
      </c>
      <c r="J19" s="66">
        <f t="shared" si="0"/>
        <v>19</v>
      </c>
      <c r="K19" s="67" t="s">
        <v>136</v>
      </c>
      <c r="L19" s="78"/>
      <c r="M19" s="43" t="s">
        <v>55</v>
      </c>
      <c r="N19" s="43">
        <v>3</v>
      </c>
    </row>
    <row r="20" spans="1:14" ht="30" customHeight="1" hidden="1">
      <c r="A20" s="8">
        <f t="shared" si="1"/>
        <v>9</v>
      </c>
      <c r="B20" s="43" t="s">
        <v>79</v>
      </c>
      <c r="C20" s="8" t="s">
        <v>82</v>
      </c>
      <c r="D20" s="37">
        <v>3</v>
      </c>
      <c r="E20" s="47">
        <v>3</v>
      </c>
      <c r="F20" s="64">
        <v>150</v>
      </c>
      <c r="G20" s="65">
        <v>8</v>
      </c>
      <c r="H20" s="64">
        <v>330</v>
      </c>
      <c r="I20" s="65">
        <v>13</v>
      </c>
      <c r="J20" s="66">
        <f t="shared" si="0"/>
        <v>21</v>
      </c>
      <c r="K20" s="67" t="s">
        <v>137</v>
      </c>
      <c r="L20" s="78"/>
      <c r="M20" s="43" t="s">
        <v>55</v>
      </c>
      <c r="N20" s="43">
        <v>3</v>
      </c>
    </row>
    <row r="21" spans="1:14" ht="30" customHeight="1" hidden="1">
      <c r="A21" s="8">
        <f t="shared" si="1"/>
        <v>10</v>
      </c>
      <c r="B21" s="43" t="s">
        <v>75</v>
      </c>
      <c r="C21" s="8" t="s">
        <v>78</v>
      </c>
      <c r="D21" s="47">
        <v>3</v>
      </c>
      <c r="E21" s="47">
        <v>7</v>
      </c>
      <c r="F21" s="64">
        <v>0</v>
      </c>
      <c r="G21" s="65">
        <v>17</v>
      </c>
      <c r="H21" s="64">
        <v>945</v>
      </c>
      <c r="I21" s="65">
        <v>5</v>
      </c>
      <c r="J21" s="66">
        <f t="shared" si="0"/>
        <v>22</v>
      </c>
      <c r="K21" s="67" t="s">
        <v>138</v>
      </c>
      <c r="L21" s="78">
        <f>H21+F21</f>
        <v>945</v>
      </c>
      <c r="M21" s="43" t="s">
        <v>55</v>
      </c>
      <c r="N21" s="43">
        <v>3</v>
      </c>
    </row>
    <row r="22" spans="1:14" ht="30" customHeight="1" hidden="1">
      <c r="A22" s="8">
        <f t="shared" si="1"/>
        <v>11</v>
      </c>
      <c r="B22" s="43" t="s">
        <v>60</v>
      </c>
      <c r="C22" s="8" t="s">
        <v>63</v>
      </c>
      <c r="D22" s="72" t="s">
        <v>131</v>
      </c>
      <c r="E22" s="47">
        <v>13</v>
      </c>
      <c r="F22" s="64">
        <v>575</v>
      </c>
      <c r="G22" s="65">
        <v>5</v>
      </c>
      <c r="H22" s="64">
        <v>90</v>
      </c>
      <c r="I22" s="65">
        <v>17</v>
      </c>
      <c r="J22" s="66">
        <f t="shared" si="0"/>
        <v>22</v>
      </c>
      <c r="K22" s="67" t="s">
        <v>139</v>
      </c>
      <c r="L22" s="78">
        <f>H22+F22</f>
        <v>665</v>
      </c>
      <c r="M22" s="43" t="s">
        <v>55</v>
      </c>
      <c r="N22" s="43">
        <v>3</v>
      </c>
    </row>
    <row r="23" spans="1:14" ht="30" customHeight="1" hidden="1">
      <c r="A23" s="8">
        <f t="shared" si="1"/>
        <v>12</v>
      </c>
      <c r="B23" s="43" t="s">
        <v>92</v>
      </c>
      <c r="C23" s="8" t="s">
        <v>95</v>
      </c>
      <c r="D23" s="75">
        <v>3</v>
      </c>
      <c r="E23" s="47">
        <v>6</v>
      </c>
      <c r="F23" s="64">
        <v>0</v>
      </c>
      <c r="G23" s="65">
        <v>17</v>
      </c>
      <c r="H23" s="64">
        <v>875</v>
      </c>
      <c r="I23" s="65">
        <v>6</v>
      </c>
      <c r="J23" s="66">
        <f t="shared" si="0"/>
        <v>23</v>
      </c>
      <c r="K23" s="67" t="s">
        <v>140</v>
      </c>
      <c r="L23" s="78"/>
      <c r="M23" s="43" t="s">
        <v>55</v>
      </c>
      <c r="N23" s="43">
        <v>3</v>
      </c>
    </row>
    <row r="24" spans="1:14" ht="30" customHeight="1" hidden="1">
      <c r="A24" s="8">
        <f t="shared" si="1"/>
        <v>13</v>
      </c>
      <c r="B24" s="43" t="s">
        <v>83</v>
      </c>
      <c r="C24" s="8" t="s">
        <v>86</v>
      </c>
      <c r="D24" s="31">
        <v>3</v>
      </c>
      <c r="E24" s="47">
        <v>8</v>
      </c>
      <c r="F24" s="64">
        <v>135</v>
      </c>
      <c r="G24" s="65">
        <v>10</v>
      </c>
      <c r="H24" s="64">
        <v>195</v>
      </c>
      <c r="I24" s="65">
        <v>14</v>
      </c>
      <c r="J24" s="66">
        <f t="shared" si="0"/>
        <v>24</v>
      </c>
      <c r="K24" s="67" t="s">
        <v>141</v>
      </c>
      <c r="L24" s="78">
        <f>H24+F24</f>
        <v>330</v>
      </c>
      <c r="M24" s="43" t="s">
        <v>55</v>
      </c>
      <c r="N24" s="43"/>
    </row>
    <row r="25" spans="1:14" ht="30" customHeight="1" hidden="1">
      <c r="A25" s="8">
        <f t="shared" si="1"/>
        <v>14</v>
      </c>
      <c r="B25" s="43" t="s">
        <v>100</v>
      </c>
      <c r="C25" s="8" t="s">
        <v>103</v>
      </c>
      <c r="D25" s="31">
        <v>3</v>
      </c>
      <c r="E25" s="47">
        <v>1</v>
      </c>
      <c r="F25" s="64">
        <v>140</v>
      </c>
      <c r="G25" s="65">
        <v>9</v>
      </c>
      <c r="H25" s="64">
        <v>130</v>
      </c>
      <c r="I25" s="65">
        <v>15</v>
      </c>
      <c r="J25" s="66">
        <f t="shared" si="0"/>
        <v>24</v>
      </c>
      <c r="K25" s="67" t="s">
        <v>142</v>
      </c>
      <c r="L25" s="78">
        <f>H25+F25</f>
        <v>270</v>
      </c>
      <c r="M25" s="43" t="s">
        <v>55</v>
      </c>
      <c r="N25" s="43"/>
    </row>
    <row r="26" spans="1:14" ht="30" customHeight="1" hidden="1">
      <c r="A26" s="8">
        <f t="shared" si="1"/>
        <v>15</v>
      </c>
      <c r="B26" s="43" t="s">
        <v>56</v>
      </c>
      <c r="C26" s="8" t="s">
        <v>59</v>
      </c>
      <c r="D26" s="8">
        <v>3</v>
      </c>
      <c r="E26" s="47">
        <v>18</v>
      </c>
      <c r="F26" s="64">
        <v>45</v>
      </c>
      <c r="G26" s="65">
        <v>14</v>
      </c>
      <c r="H26" s="64">
        <v>425</v>
      </c>
      <c r="I26" s="65">
        <v>12</v>
      </c>
      <c r="J26" s="66">
        <f t="shared" si="0"/>
        <v>26</v>
      </c>
      <c r="K26" s="67" t="s">
        <v>143</v>
      </c>
      <c r="L26" s="78"/>
      <c r="M26" s="43" t="s">
        <v>55</v>
      </c>
      <c r="N26" s="43"/>
    </row>
    <row r="27" spans="1:14" ht="30" customHeight="1" hidden="1">
      <c r="A27" s="8">
        <f t="shared" si="1"/>
        <v>16</v>
      </c>
      <c r="B27" s="43" t="s">
        <v>87</v>
      </c>
      <c r="C27" s="8" t="s">
        <v>90</v>
      </c>
      <c r="D27" s="8">
        <v>3</v>
      </c>
      <c r="E27" s="47">
        <v>5</v>
      </c>
      <c r="F27" s="64">
        <v>0</v>
      </c>
      <c r="G27" s="65">
        <v>17</v>
      </c>
      <c r="H27" s="64">
        <v>465</v>
      </c>
      <c r="I27" s="65">
        <v>11</v>
      </c>
      <c r="J27" s="66">
        <f t="shared" si="0"/>
        <v>28</v>
      </c>
      <c r="K27" s="67" t="s">
        <v>144</v>
      </c>
      <c r="L27" s="78"/>
      <c r="M27" s="43" t="s">
        <v>55</v>
      </c>
      <c r="N27" s="43"/>
    </row>
    <row r="28" spans="1:14" ht="30" customHeight="1" hidden="1" thickBot="1">
      <c r="A28" s="8">
        <f t="shared" si="1"/>
        <v>17</v>
      </c>
      <c r="B28" s="43" t="s">
        <v>124</v>
      </c>
      <c r="C28" s="8" t="s">
        <v>127</v>
      </c>
      <c r="D28" s="8">
        <v>3</v>
      </c>
      <c r="E28" s="47">
        <v>12</v>
      </c>
      <c r="F28" s="64">
        <v>115</v>
      </c>
      <c r="G28" s="65">
        <v>12</v>
      </c>
      <c r="H28" s="64">
        <v>60</v>
      </c>
      <c r="I28" s="65">
        <v>18</v>
      </c>
      <c r="J28" s="66">
        <f t="shared" si="0"/>
        <v>30</v>
      </c>
      <c r="K28" s="67" t="s">
        <v>145</v>
      </c>
      <c r="L28" s="78"/>
      <c r="M28" s="43" t="s">
        <v>55</v>
      </c>
      <c r="N28" s="43"/>
    </row>
    <row r="29" spans="1:14" ht="30" customHeight="1" hidden="1">
      <c r="A29" s="8">
        <f t="shared" si="1"/>
        <v>18</v>
      </c>
      <c r="B29" s="43" t="s">
        <v>96</v>
      </c>
      <c r="C29" s="8" t="s">
        <v>99</v>
      </c>
      <c r="D29" s="30">
        <v>3</v>
      </c>
      <c r="E29" s="47">
        <v>2</v>
      </c>
      <c r="F29" s="64">
        <v>35</v>
      </c>
      <c r="G29" s="65">
        <v>15</v>
      </c>
      <c r="H29" s="64">
        <v>100</v>
      </c>
      <c r="I29" s="65">
        <v>16</v>
      </c>
      <c r="J29" s="66">
        <f t="shared" si="0"/>
        <v>31</v>
      </c>
      <c r="K29" s="67" t="s">
        <v>146</v>
      </c>
      <c r="L29" s="78"/>
      <c r="M29" s="43" t="s">
        <v>55</v>
      </c>
      <c r="N29" s="43"/>
    </row>
    <row r="30" spans="1:14" ht="30" customHeight="1">
      <c r="A30" s="8">
        <v>1</v>
      </c>
      <c r="B30" s="43" t="s">
        <v>100</v>
      </c>
      <c r="C30" s="8" t="s">
        <v>101</v>
      </c>
      <c r="D30" s="31" t="s">
        <v>71</v>
      </c>
      <c r="E30" s="47">
        <v>55</v>
      </c>
      <c r="F30" s="64">
        <v>2350</v>
      </c>
      <c r="G30" s="65">
        <v>8</v>
      </c>
      <c r="H30" s="64">
        <v>6210</v>
      </c>
      <c r="I30" s="65">
        <v>2</v>
      </c>
      <c r="J30" s="66">
        <f t="shared" si="0"/>
        <v>10</v>
      </c>
      <c r="K30" s="67" t="s">
        <v>129</v>
      </c>
      <c r="L30" s="78"/>
      <c r="M30" s="43"/>
      <c r="N30" s="43" t="s">
        <v>71</v>
      </c>
    </row>
    <row r="31" spans="1:14" ht="30" customHeight="1">
      <c r="A31" s="8">
        <f t="shared" si="1"/>
        <v>2</v>
      </c>
      <c r="B31" s="43" t="s">
        <v>75</v>
      </c>
      <c r="C31" s="8" t="s">
        <v>77</v>
      </c>
      <c r="D31" s="47">
        <v>3</v>
      </c>
      <c r="E31" s="47">
        <v>52</v>
      </c>
      <c r="F31" s="64">
        <v>2885</v>
      </c>
      <c r="G31" s="65">
        <v>5</v>
      </c>
      <c r="H31" s="64">
        <v>4095</v>
      </c>
      <c r="I31" s="65">
        <v>6</v>
      </c>
      <c r="J31" s="66">
        <f t="shared" si="0"/>
        <v>11</v>
      </c>
      <c r="K31" s="67" t="s">
        <v>130</v>
      </c>
      <c r="L31" s="78"/>
      <c r="M31" s="43"/>
      <c r="N31" s="43">
        <v>1</v>
      </c>
    </row>
    <row r="32" spans="1:14" ht="30" customHeight="1">
      <c r="A32" s="8">
        <f t="shared" si="1"/>
        <v>3</v>
      </c>
      <c r="B32" s="43" t="s">
        <v>69</v>
      </c>
      <c r="C32" s="8" t="s">
        <v>70</v>
      </c>
      <c r="D32" s="44" t="s">
        <v>71</v>
      </c>
      <c r="E32" s="47">
        <v>48</v>
      </c>
      <c r="F32" s="64">
        <v>2875</v>
      </c>
      <c r="G32" s="65">
        <v>6</v>
      </c>
      <c r="H32" s="64">
        <v>3515</v>
      </c>
      <c r="I32" s="65">
        <v>7</v>
      </c>
      <c r="J32" s="66">
        <f t="shared" si="0"/>
        <v>13</v>
      </c>
      <c r="K32" s="67" t="s">
        <v>131</v>
      </c>
      <c r="L32" s="78"/>
      <c r="M32" s="43"/>
      <c r="N32" s="43">
        <v>1</v>
      </c>
    </row>
    <row r="33" spans="1:14" ht="30" customHeight="1">
      <c r="A33" s="8">
        <f t="shared" si="1"/>
        <v>4</v>
      </c>
      <c r="B33" s="43" t="s">
        <v>113</v>
      </c>
      <c r="C33" s="8" t="s">
        <v>116</v>
      </c>
      <c r="D33" s="8" t="s">
        <v>73</v>
      </c>
      <c r="E33" s="47">
        <v>35</v>
      </c>
      <c r="F33" s="64">
        <v>3120</v>
      </c>
      <c r="G33" s="65">
        <v>4</v>
      </c>
      <c r="H33" s="64">
        <v>2525</v>
      </c>
      <c r="I33" s="65">
        <v>12</v>
      </c>
      <c r="J33" s="66">
        <f t="shared" si="0"/>
        <v>16</v>
      </c>
      <c r="K33" s="67" t="s">
        <v>132</v>
      </c>
      <c r="L33" s="78"/>
      <c r="M33" s="43"/>
      <c r="N33" s="43">
        <v>2</v>
      </c>
    </row>
    <row r="34" spans="1:14" ht="30" customHeight="1">
      <c r="A34" s="8">
        <f t="shared" si="1"/>
        <v>5</v>
      </c>
      <c r="B34" s="43" t="s">
        <v>92</v>
      </c>
      <c r="C34" s="8" t="s">
        <v>94</v>
      </c>
      <c r="D34" s="8">
        <v>3</v>
      </c>
      <c r="E34" s="47">
        <v>31</v>
      </c>
      <c r="F34" s="64">
        <v>1380</v>
      </c>
      <c r="G34" s="65">
        <v>11</v>
      </c>
      <c r="H34" s="64">
        <v>4255</v>
      </c>
      <c r="I34" s="65">
        <v>5</v>
      </c>
      <c r="J34" s="66">
        <f t="shared" si="0"/>
        <v>16</v>
      </c>
      <c r="K34" s="67" t="s">
        <v>133</v>
      </c>
      <c r="L34" s="78"/>
      <c r="M34" s="43"/>
      <c r="N34" s="43">
        <v>2</v>
      </c>
    </row>
    <row r="35" spans="1:14" ht="30" customHeight="1">
      <c r="A35" s="8">
        <f t="shared" si="1"/>
        <v>6</v>
      </c>
      <c r="B35" s="43" t="s">
        <v>100</v>
      </c>
      <c r="C35" s="8" t="s">
        <v>102</v>
      </c>
      <c r="D35" s="31">
        <v>3</v>
      </c>
      <c r="E35" s="47">
        <v>32</v>
      </c>
      <c r="F35" s="64">
        <v>1180</v>
      </c>
      <c r="G35" s="65">
        <v>15</v>
      </c>
      <c r="H35" s="64">
        <v>3120</v>
      </c>
      <c r="I35" s="65">
        <v>8</v>
      </c>
      <c r="J35" s="66">
        <f t="shared" si="0"/>
        <v>23</v>
      </c>
      <c r="K35" s="67" t="s">
        <v>134</v>
      </c>
      <c r="L35" s="78"/>
      <c r="M35" s="43"/>
      <c r="N35" s="43">
        <v>2</v>
      </c>
    </row>
    <row r="36" spans="1:14" ht="30" customHeight="1">
      <c r="A36" s="8">
        <f t="shared" si="1"/>
        <v>7</v>
      </c>
      <c r="B36" s="43" t="s">
        <v>105</v>
      </c>
      <c r="C36" s="8" t="s">
        <v>106</v>
      </c>
      <c r="D36" s="31">
        <v>3</v>
      </c>
      <c r="E36" s="47">
        <v>25</v>
      </c>
      <c r="F36" s="64">
        <v>1220</v>
      </c>
      <c r="G36" s="65">
        <v>13</v>
      </c>
      <c r="H36" s="64">
        <v>2440</v>
      </c>
      <c r="I36" s="65">
        <v>13</v>
      </c>
      <c r="J36" s="66">
        <f t="shared" si="0"/>
        <v>26</v>
      </c>
      <c r="K36" s="67" t="s">
        <v>135</v>
      </c>
      <c r="L36" s="78"/>
      <c r="M36" s="43"/>
      <c r="N36" s="43">
        <v>2</v>
      </c>
    </row>
    <row r="37" spans="1:14" ht="30" customHeight="1" thickBot="1">
      <c r="A37" s="8">
        <f t="shared" si="1"/>
        <v>8</v>
      </c>
      <c r="B37" s="43" t="s">
        <v>69</v>
      </c>
      <c r="C37" s="8" t="s">
        <v>72</v>
      </c>
      <c r="D37" s="72" t="s">
        <v>73</v>
      </c>
      <c r="E37" s="47">
        <v>29</v>
      </c>
      <c r="F37" s="64">
        <v>3485</v>
      </c>
      <c r="G37" s="65">
        <v>3</v>
      </c>
      <c r="H37" s="64">
        <v>1160</v>
      </c>
      <c r="I37" s="65">
        <v>24</v>
      </c>
      <c r="J37" s="66">
        <f t="shared" si="0"/>
        <v>27</v>
      </c>
      <c r="K37" s="67" t="s">
        <v>136</v>
      </c>
      <c r="L37" s="78"/>
      <c r="M37" s="43"/>
      <c r="N37" s="43">
        <v>3</v>
      </c>
    </row>
    <row r="38" spans="1:14" ht="30" customHeight="1">
      <c r="A38" s="8">
        <f t="shared" si="1"/>
        <v>9</v>
      </c>
      <c r="B38" s="83" t="s">
        <v>176</v>
      </c>
      <c r="C38" s="8" t="s">
        <v>104</v>
      </c>
      <c r="D38" s="30">
        <v>3</v>
      </c>
      <c r="E38" s="63">
        <v>30</v>
      </c>
      <c r="F38" s="64">
        <v>4055</v>
      </c>
      <c r="G38" s="65">
        <v>1</v>
      </c>
      <c r="H38" s="64">
        <v>995</v>
      </c>
      <c r="I38" s="65">
        <v>28</v>
      </c>
      <c r="J38" s="66">
        <f t="shared" si="0"/>
        <v>29</v>
      </c>
      <c r="K38" s="67" t="s">
        <v>137</v>
      </c>
      <c r="L38" s="78"/>
      <c r="M38" s="43" t="s">
        <v>128</v>
      </c>
      <c r="N38" s="43">
        <v>3</v>
      </c>
    </row>
    <row r="39" spans="1:14" ht="30" customHeight="1">
      <c r="A39" s="8">
        <f t="shared" si="1"/>
        <v>10</v>
      </c>
      <c r="B39" s="43" t="s">
        <v>113</v>
      </c>
      <c r="C39" s="8" t="s">
        <v>114</v>
      </c>
      <c r="D39" s="35" t="s">
        <v>115</v>
      </c>
      <c r="E39" s="47">
        <v>21</v>
      </c>
      <c r="F39" s="64">
        <v>1185</v>
      </c>
      <c r="G39" s="65">
        <v>14</v>
      </c>
      <c r="H39" s="64">
        <v>1810</v>
      </c>
      <c r="I39" s="65">
        <v>16.5</v>
      </c>
      <c r="J39" s="66">
        <f t="shared" si="0"/>
        <v>30.5</v>
      </c>
      <c r="K39" s="67" t="s">
        <v>138</v>
      </c>
      <c r="L39" s="78"/>
      <c r="M39" s="43"/>
      <c r="N39" s="43">
        <v>3</v>
      </c>
    </row>
    <row r="40" spans="1:14" ht="30" customHeight="1" thickBot="1">
      <c r="A40" s="8">
        <f t="shared" si="1"/>
        <v>11</v>
      </c>
      <c r="B40" s="83" t="s">
        <v>177</v>
      </c>
      <c r="C40" s="8" t="s">
        <v>91</v>
      </c>
      <c r="D40" s="31">
        <v>3</v>
      </c>
      <c r="E40" s="63">
        <v>47</v>
      </c>
      <c r="F40" s="64">
        <v>3760</v>
      </c>
      <c r="G40" s="65">
        <v>2</v>
      </c>
      <c r="H40" s="64">
        <v>725</v>
      </c>
      <c r="I40" s="65">
        <v>29</v>
      </c>
      <c r="J40" s="66">
        <f t="shared" si="0"/>
        <v>31</v>
      </c>
      <c r="K40" s="65">
        <v>11</v>
      </c>
      <c r="L40" s="78"/>
      <c r="M40" s="43" t="s">
        <v>128</v>
      </c>
      <c r="N40" s="43">
        <v>3</v>
      </c>
    </row>
    <row r="41" spans="1:14" ht="30" customHeight="1">
      <c r="A41" s="8">
        <f t="shared" si="1"/>
        <v>12</v>
      </c>
      <c r="B41" s="43" t="s">
        <v>56</v>
      </c>
      <c r="C41" s="8" t="s">
        <v>58</v>
      </c>
      <c r="D41" s="30">
        <v>3</v>
      </c>
      <c r="E41" s="47">
        <v>24</v>
      </c>
      <c r="F41" s="64">
        <v>445</v>
      </c>
      <c r="G41" s="65">
        <v>28</v>
      </c>
      <c r="H41" s="64">
        <v>4460</v>
      </c>
      <c r="I41" s="65">
        <v>4</v>
      </c>
      <c r="J41" s="66">
        <f t="shared" si="0"/>
        <v>32</v>
      </c>
      <c r="K41" s="67" t="s">
        <v>140</v>
      </c>
      <c r="L41" s="78"/>
      <c r="M41" s="43"/>
      <c r="N41" s="43">
        <v>3</v>
      </c>
    </row>
    <row r="42" spans="1:14" ht="30" customHeight="1">
      <c r="A42" s="8">
        <f t="shared" si="1"/>
        <v>13</v>
      </c>
      <c r="B42" s="43" t="s">
        <v>51</v>
      </c>
      <c r="C42" s="8" t="s">
        <v>52</v>
      </c>
      <c r="D42" s="31">
        <v>1</v>
      </c>
      <c r="E42" s="47">
        <v>28</v>
      </c>
      <c r="F42" s="64">
        <v>1140</v>
      </c>
      <c r="G42" s="65">
        <v>16</v>
      </c>
      <c r="H42" s="64">
        <v>1810</v>
      </c>
      <c r="I42" s="65">
        <v>16.5</v>
      </c>
      <c r="J42" s="66">
        <f t="shared" si="0"/>
        <v>32.5</v>
      </c>
      <c r="K42" s="67" t="s">
        <v>141</v>
      </c>
      <c r="L42" s="78"/>
      <c r="M42" s="43"/>
      <c r="N42" s="43"/>
    </row>
    <row r="43" spans="1:14" ht="30" customHeight="1" thickBot="1">
      <c r="A43" s="8">
        <f t="shared" si="1"/>
        <v>14</v>
      </c>
      <c r="B43" s="43" t="s">
        <v>64</v>
      </c>
      <c r="C43" s="8" t="s">
        <v>66</v>
      </c>
      <c r="D43" s="31">
        <v>3</v>
      </c>
      <c r="E43" s="47">
        <v>23</v>
      </c>
      <c r="F43" s="64">
        <v>325</v>
      </c>
      <c r="G43" s="65">
        <v>31</v>
      </c>
      <c r="H43" s="64">
        <v>5155</v>
      </c>
      <c r="I43" s="65">
        <v>3</v>
      </c>
      <c r="J43" s="66">
        <f t="shared" si="0"/>
        <v>34</v>
      </c>
      <c r="K43" s="65">
        <v>14</v>
      </c>
      <c r="L43" s="78">
        <f>H43+F43</f>
        <v>5480</v>
      </c>
      <c r="M43" s="43"/>
      <c r="N43" s="43"/>
    </row>
    <row r="44" spans="1:14" ht="30" customHeight="1">
      <c r="A44" s="8">
        <f t="shared" si="1"/>
        <v>15</v>
      </c>
      <c r="B44" s="43" t="s">
        <v>47</v>
      </c>
      <c r="C44" s="8" t="s">
        <v>49</v>
      </c>
      <c r="D44" s="30">
        <v>2</v>
      </c>
      <c r="E44" s="47">
        <v>20</v>
      </c>
      <c r="F44" s="64">
        <v>710</v>
      </c>
      <c r="G44" s="65">
        <v>24</v>
      </c>
      <c r="H44" s="64">
        <v>2635</v>
      </c>
      <c r="I44" s="65">
        <v>10</v>
      </c>
      <c r="J44" s="66">
        <f aca="true" t="shared" si="2" ref="J44:J70">I44+G44</f>
        <v>34</v>
      </c>
      <c r="K44" s="67" t="s">
        <v>143</v>
      </c>
      <c r="L44" s="78">
        <f>H44+F44</f>
        <v>3345</v>
      </c>
      <c r="M44" s="43"/>
      <c r="N44" s="43"/>
    </row>
    <row r="45" spans="1:14" ht="30" customHeight="1">
      <c r="A45" s="8">
        <f t="shared" si="1"/>
        <v>16</v>
      </c>
      <c r="B45" s="43" t="s">
        <v>120</v>
      </c>
      <c r="C45" s="8" t="s">
        <v>121</v>
      </c>
      <c r="D45" s="31">
        <v>3</v>
      </c>
      <c r="E45" s="47">
        <v>57</v>
      </c>
      <c r="F45" s="64">
        <v>1130</v>
      </c>
      <c r="G45" s="65">
        <v>17</v>
      </c>
      <c r="H45" s="64">
        <v>1470</v>
      </c>
      <c r="I45" s="65">
        <v>20</v>
      </c>
      <c r="J45" s="66">
        <f t="shared" si="2"/>
        <v>37</v>
      </c>
      <c r="K45" s="65">
        <v>16</v>
      </c>
      <c r="L45" s="78"/>
      <c r="M45" s="43"/>
      <c r="N45" s="43"/>
    </row>
    <row r="46" spans="1:14" ht="30" customHeight="1" thickBot="1">
      <c r="A46" s="8">
        <f t="shared" si="1"/>
        <v>17</v>
      </c>
      <c r="B46" s="43" t="s">
        <v>75</v>
      </c>
      <c r="C46" s="8" t="s">
        <v>76</v>
      </c>
      <c r="D46" s="47">
        <v>3</v>
      </c>
      <c r="E46" s="47">
        <v>54</v>
      </c>
      <c r="F46" s="64">
        <v>715</v>
      </c>
      <c r="G46" s="65">
        <v>23</v>
      </c>
      <c r="H46" s="64">
        <v>2095</v>
      </c>
      <c r="I46" s="65">
        <v>15</v>
      </c>
      <c r="J46" s="66">
        <f t="shared" si="2"/>
        <v>38</v>
      </c>
      <c r="K46" s="67" t="s">
        <v>145</v>
      </c>
      <c r="L46" s="78"/>
      <c r="M46" s="43"/>
      <c r="N46" s="43"/>
    </row>
    <row r="47" spans="1:14" ht="30" customHeight="1">
      <c r="A47" s="8">
        <f t="shared" si="1"/>
        <v>18</v>
      </c>
      <c r="B47" s="43" t="s">
        <v>87</v>
      </c>
      <c r="C47" s="8" t="s">
        <v>88</v>
      </c>
      <c r="D47" s="30">
        <v>1</v>
      </c>
      <c r="E47" s="47">
        <v>39</v>
      </c>
      <c r="F47" s="64">
        <v>0</v>
      </c>
      <c r="G47" s="65">
        <v>39</v>
      </c>
      <c r="H47" s="64">
        <v>8085</v>
      </c>
      <c r="I47" s="65">
        <v>1</v>
      </c>
      <c r="J47" s="66">
        <f t="shared" si="2"/>
        <v>40</v>
      </c>
      <c r="K47" s="67" t="s">
        <v>146</v>
      </c>
      <c r="L47" s="78"/>
      <c r="M47" s="43"/>
      <c r="N47" s="43"/>
    </row>
    <row r="48" spans="1:14" ht="30" customHeight="1">
      <c r="A48" s="8">
        <f t="shared" si="1"/>
        <v>19</v>
      </c>
      <c r="B48" s="43" t="s">
        <v>109</v>
      </c>
      <c r="C48" s="8" t="s">
        <v>111</v>
      </c>
      <c r="D48" s="31">
        <v>1</v>
      </c>
      <c r="E48" s="47">
        <v>51</v>
      </c>
      <c r="F48" s="64">
        <v>1410</v>
      </c>
      <c r="G48" s="65">
        <v>10</v>
      </c>
      <c r="H48" s="64">
        <v>685</v>
      </c>
      <c r="I48" s="65">
        <v>31.5</v>
      </c>
      <c r="J48" s="66">
        <f t="shared" si="2"/>
        <v>41.5</v>
      </c>
      <c r="K48" s="67" t="s">
        <v>147</v>
      </c>
      <c r="L48" s="78"/>
      <c r="M48" s="43"/>
      <c r="N48" s="43"/>
    </row>
    <row r="49" spans="1:14" ht="30" customHeight="1" thickBot="1">
      <c r="A49" s="8">
        <f aca="true" t="shared" si="3" ref="A49:A70">1+A48</f>
        <v>20</v>
      </c>
      <c r="B49" s="43" t="s">
        <v>96</v>
      </c>
      <c r="C49" s="8" t="s">
        <v>97</v>
      </c>
      <c r="D49" s="31">
        <v>1</v>
      </c>
      <c r="E49" s="47">
        <v>59</v>
      </c>
      <c r="F49" s="64">
        <v>240</v>
      </c>
      <c r="G49" s="65">
        <v>33</v>
      </c>
      <c r="H49" s="69">
        <v>2910</v>
      </c>
      <c r="I49" s="65">
        <v>9</v>
      </c>
      <c r="J49" s="66">
        <f t="shared" si="2"/>
        <v>42</v>
      </c>
      <c r="K49" s="67" t="s">
        <v>148</v>
      </c>
      <c r="L49" s="78">
        <f>H49+F49</f>
        <v>3150</v>
      </c>
      <c r="M49" s="43"/>
      <c r="N49" s="43"/>
    </row>
    <row r="50" spans="1:14" ht="30" customHeight="1">
      <c r="A50" s="8">
        <f t="shared" si="3"/>
        <v>21</v>
      </c>
      <c r="B50" s="43" t="s">
        <v>60</v>
      </c>
      <c r="C50" s="8" t="s">
        <v>61</v>
      </c>
      <c r="D50" s="73" t="s">
        <v>129</v>
      </c>
      <c r="E50" s="47">
        <v>22</v>
      </c>
      <c r="F50" s="64">
        <v>2285</v>
      </c>
      <c r="G50" s="65">
        <v>9</v>
      </c>
      <c r="H50" s="64">
        <v>620</v>
      </c>
      <c r="I50" s="65">
        <v>33</v>
      </c>
      <c r="J50" s="66">
        <f t="shared" si="2"/>
        <v>42</v>
      </c>
      <c r="K50" s="67" t="s">
        <v>149</v>
      </c>
      <c r="L50" s="78">
        <f>H50+F50</f>
        <v>2905</v>
      </c>
      <c r="M50" s="43"/>
      <c r="N50" s="43"/>
    </row>
    <row r="51" spans="1:14" ht="42" customHeight="1">
      <c r="A51" s="8">
        <f t="shared" si="3"/>
        <v>22</v>
      </c>
      <c r="B51" s="83" t="s">
        <v>178</v>
      </c>
      <c r="C51" s="8" t="s">
        <v>118</v>
      </c>
      <c r="D51" s="31" t="s">
        <v>71</v>
      </c>
      <c r="E51" s="63">
        <v>38</v>
      </c>
      <c r="F51" s="64">
        <v>420</v>
      </c>
      <c r="G51" s="65">
        <v>29</v>
      </c>
      <c r="H51" s="64">
        <v>2335</v>
      </c>
      <c r="I51" s="65">
        <v>14</v>
      </c>
      <c r="J51" s="66">
        <f t="shared" si="2"/>
        <v>43</v>
      </c>
      <c r="K51" s="67" t="s">
        <v>150</v>
      </c>
      <c r="L51" s="78"/>
      <c r="M51" s="43" t="s">
        <v>128</v>
      </c>
      <c r="N51" s="43"/>
    </row>
    <row r="52" spans="1:14" ht="30" customHeight="1" thickBot="1">
      <c r="A52" s="8">
        <f t="shared" si="3"/>
        <v>23</v>
      </c>
      <c r="B52" s="43" t="s">
        <v>47</v>
      </c>
      <c r="C52" s="8" t="s">
        <v>48</v>
      </c>
      <c r="D52" s="31">
        <v>2</v>
      </c>
      <c r="E52" s="47">
        <v>26</v>
      </c>
      <c r="F52" s="64">
        <v>2610</v>
      </c>
      <c r="G52" s="65">
        <v>7</v>
      </c>
      <c r="H52" s="64">
        <v>160</v>
      </c>
      <c r="I52" s="65">
        <v>37</v>
      </c>
      <c r="J52" s="66">
        <f t="shared" si="2"/>
        <v>44</v>
      </c>
      <c r="K52" s="67" t="s">
        <v>151</v>
      </c>
      <c r="L52" s="78">
        <f>H52+F52</f>
        <v>2770</v>
      </c>
      <c r="M52" s="43"/>
      <c r="N52" s="43"/>
    </row>
    <row r="53" spans="1:14" ht="30" customHeight="1">
      <c r="A53" s="8">
        <f t="shared" si="3"/>
        <v>24</v>
      </c>
      <c r="B53" s="43" t="s">
        <v>51</v>
      </c>
      <c r="C53" s="8" t="s">
        <v>53</v>
      </c>
      <c r="D53" s="30">
        <v>1</v>
      </c>
      <c r="E53" s="47">
        <v>36</v>
      </c>
      <c r="F53" s="64">
        <v>1090</v>
      </c>
      <c r="G53" s="65">
        <v>19</v>
      </c>
      <c r="H53" s="64">
        <v>1130</v>
      </c>
      <c r="I53" s="65">
        <v>25</v>
      </c>
      <c r="J53" s="66">
        <f t="shared" si="2"/>
        <v>44</v>
      </c>
      <c r="K53" s="67" t="s">
        <v>152</v>
      </c>
      <c r="L53" s="78">
        <f>H53+F53</f>
        <v>2220</v>
      </c>
      <c r="M53" s="43"/>
      <c r="N53" s="43"/>
    </row>
    <row r="54" spans="1:14" ht="30" customHeight="1">
      <c r="A54" s="8">
        <f t="shared" si="3"/>
        <v>25</v>
      </c>
      <c r="B54" s="43" t="s">
        <v>105</v>
      </c>
      <c r="C54" s="8" t="s">
        <v>107</v>
      </c>
      <c r="D54" s="31">
        <v>3</v>
      </c>
      <c r="E54" s="47">
        <v>43</v>
      </c>
      <c r="F54" s="64">
        <v>1020</v>
      </c>
      <c r="G54" s="65">
        <v>20</v>
      </c>
      <c r="H54" s="64">
        <v>1115</v>
      </c>
      <c r="I54" s="65">
        <v>26</v>
      </c>
      <c r="J54" s="66">
        <f t="shared" si="2"/>
        <v>46</v>
      </c>
      <c r="K54" s="67" t="s">
        <v>153</v>
      </c>
      <c r="L54" s="78"/>
      <c r="M54" s="43"/>
      <c r="N54" s="43"/>
    </row>
    <row r="55" spans="1:14" ht="30" customHeight="1" thickBot="1">
      <c r="A55" s="8">
        <f t="shared" si="3"/>
        <v>26</v>
      </c>
      <c r="B55" s="43" t="s">
        <v>87</v>
      </c>
      <c r="C55" s="8" t="s">
        <v>89</v>
      </c>
      <c r="D55" s="31">
        <v>3</v>
      </c>
      <c r="E55" s="47">
        <v>41</v>
      </c>
      <c r="F55" s="64">
        <v>490</v>
      </c>
      <c r="G55" s="65">
        <v>26</v>
      </c>
      <c r="H55" s="64">
        <v>1365</v>
      </c>
      <c r="I55" s="65">
        <v>21</v>
      </c>
      <c r="J55" s="66">
        <f t="shared" si="2"/>
        <v>47</v>
      </c>
      <c r="K55" s="67" t="s">
        <v>154</v>
      </c>
      <c r="L55" s="78"/>
      <c r="M55" s="43"/>
      <c r="N55" s="43"/>
    </row>
    <row r="56" spans="1:14" ht="42.75" customHeight="1">
      <c r="A56" s="8">
        <f t="shared" si="3"/>
        <v>27</v>
      </c>
      <c r="B56" s="83" t="s">
        <v>178</v>
      </c>
      <c r="C56" s="8" t="s">
        <v>119</v>
      </c>
      <c r="D56" s="30" t="s">
        <v>71</v>
      </c>
      <c r="E56" s="63">
        <v>49</v>
      </c>
      <c r="F56" s="64">
        <v>870</v>
      </c>
      <c r="G56" s="65">
        <v>21</v>
      </c>
      <c r="H56" s="64">
        <v>1055</v>
      </c>
      <c r="I56" s="65">
        <v>27</v>
      </c>
      <c r="J56" s="66">
        <f t="shared" si="2"/>
        <v>48</v>
      </c>
      <c r="K56" s="67" t="s">
        <v>155</v>
      </c>
      <c r="L56" s="78"/>
      <c r="M56" s="43" t="s">
        <v>128</v>
      </c>
      <c r="N56" s="43"/>
    </row>
    <row r="57" spans="1:14" ht="30" customHeight="1">
      <c r="A57" s="8">
        <f t="shared" si="3"/>
        <v>28</v>
      </c>
      <c r="B57" s="43" t="s">
        <v>83</v>
      </c>
      <c r="C57" s="8" t="s">
        <v>85</v>
      </c>
      <c r="D57" s="35">
        <v>3</v>
      </c>
      <c r="E57" s="47">
        <v>56</v>
      </c>
      <c r="F57" s="64">
        <v>365</v>
      </c>
      <c r="G57" s="65">
        <v>30</v>
      </c>
      <c r="H57" s="64">
        <v>1480</v>
      </c>
      <c r="I57" s="65">
        <v>19</v>
      </c>
      <c r="J57" s="66">
        <f t="shared" si="2"/>
        <v>49</v>
      </c>
      <c r="K57" s="67" t="s">
        <v>156</v>
      </c>
      <c r="L57" s="78"/>
      <c r="M57" s="43"/>
      <c r="N57" s="43"/>
    </row>
    <row r="58" spans="1:14" ht="30" customHeight="1" thickBot="1">
      <c r="A58" s="8">
        <f t="shared" si="3"/>
        <v>29</v>
      </c>
      <c r="B58" s="43" t="s">
        <v>64</v>
      </c>
      <c r="C58" s="8" t="s">
        <v>65</v>
      </c>
      <c r="D58" s="35">
        <v>1</v>
      </c>
      <c r="E58" s="47">
        <v>50</v>
      </c>
      <c r="F58" s="64">
        <v>0</v>
      </c>
      <c r="G58" s="65">
        <v>39</v>
      </c>
      <c r="H58" s="64">
        <v>2545</v>
      </c>
      <c r="I58" s="65">
        <v>11</v>
      </c>
      <c r="J58" s="66">
        <f t="shared" si="2"/>
        <v>50</v>
      </c>
      <c r="K58" s="67" t="s">
        <v>157</v>
      </c>
      <c r="L58" s="78"/>
      <c r="M58" s="43"/>
      <c r="N58" s="43"/>
    </row>
    <row r="59" spans="1:14" ht="30" customHeight="1">
      <c r="A59" s="8">
        <f t="shared" si="3"/>
        <v>30</v>
      </c>
      <c r="B59" s="43" t="s">
        <v>60</v>
      </c>
      <c r="C59" s="8" t="s">
        <v>62</v>
      </c>
      <c r="D59" s="73" t="s">
        <v>131</v>
      </c>
      <c r="E59" s="47">
        <v>40</v>
      </c>
      <c r="F59" s="64">
        <v>1265</v>
      </c>
      <c r="G59" s="65">
        <v>12</v>
      </c>
      <c r="H59" s="64">
        <v>0</v>
      </c>
      <c r="I59" s="65">
        <v>40.5</v>
      </c>
      <c r="J59" s="66">
        <f t="shared" si="2"/>
        <v>52.5</v>
      </c>
      <c r="K59" s="67" t="s">
        <v>158</v>
      </c>
      <c r="L59" s="78"/>
      <c r="M59" s="43"/>
      <c r="N59" s="43"/>
    </row>
    <row r="60" spans="1:14" ht="30" customHeight="1">
      <c r="A60" s="8">
        <f t="shared" si="3"/>
        <v>31</v>
      </c>
      <c r="B60" s="43" t="s">
        <v>124</v>
      </c>
      <c r="C60" s="8" t="s">
        <v>125</v>
      </c>
      <c r="D60" s="31">
        <v>3</v>
      </c>
      <c r="E60" s="47">
        <v>33</v>
      </c>
      <c r="F60" s="64">
        <v>1110</v>
      </c>
      <c r="G60" s="65">
        <v>18</v>
      </c>
      <c r="H60" s="64">
        <v>335</v>
      </c>
      <c r="I60" s="65">
        <v>36</v>
      </c>
      <c r="J60" s="66">
        <f t="shared" si="2"/>
        <v>54</v>
      </c>
      <c r="K60" s="67" t="s">
        <v>159</v>
      </c>
      <c r="L60" s="78"/>
      <c r="M60" s="43"/>
      <c r="N60" s="43"/>
    </row>
    <row r="61" spans="1:14" ht="45" customHeight="1" thickBot="1">
      <c r="A61" s="8">
        <f t="shared" si="3"/>
        <v>32</v>
      </c>
      <c r="B61" s="83" t="s">
        <v>179</v>
      </c>
      <c r="C61" s="8" t="s">
        <v>68</v>
      </c>
      <c r="D61" s="31">
        <v>1</v>
      </c>
      <c r="E61" s="63">
        <v>44</v>
      </c>
      <c r="F61" s="64">
        <v>0</v>
      </c>
      <c r="G61" s="65">
        <f>(37+41)/2</f>
        <v>39</v>
      </c>
      <c r="H61" s="64">
        <v>1805</v>
      </c>
      <c r="I61" s="65">
        <v>18</v>
      </c>
      <c r="J61" s="66">
        <f t="shared" si="2"/>
        <v>57</v>
      </c>
      <c r="K61" s="67" t="s">
        <v>160</v>
      </c>
      <c r="L61" s="78">
        <f>H61+F61</f>
        <v>1805</v>
      </c>
      <c r="M61" s="43" t="s">
        <v>128</v>
      </c>
      <c r="N61" s="43"/>
    </row>
    <row r="62" spans="1:14" ht="30" customHeight="1">
      <c r="A62" s="8">
        <f t="shared" si="3"/>
        <v>33</v>
      </c>
      <c r="B62" s="43" t="s">
        <v>109</v>
      </c>
      <c r="C62" s="8" t="s">
        <v>110</v>
      </c>
      <c r="D62" s="30">
        <v>1</v>
      </c>
      <c r="E62" s="47">
        <v>19</v>
      </c>
      <c r="F62" s="64">
        <v>200</v>
      </c>
      <c r="G62" s="65">
        <v>35</v>
      </c>
      <c r="H62" s="64">
        <v>1205</v>
      </c>
      <c r="I62" s="65">
        <v>22</v>
      </c>
      <c r="J62" s="66">
        <f t="shared" si="2"/>
        <v>57</v>
      </c>
      <c r="K62" s="67" t="s">
        <v>161</v>
      </c>
      <c r="L62" s="78">
        <f>H62+F62</f>
        <v>1405</v>
      </c>
      <c r="M62" s="43"/>
      <c r="N62" s="43"/>
    </row>
    <row r="63" spans="1:14" ht="30" customHeight="1">
      <c r="A63" s="8">
        <f t="shared" si="3"/>
        <v>34</v>
      </c>
      <c r="B63" s="43" t="s">
        <v>120</v>
      </c>
      <c r="C63" s="8" t="s">
        <v>122</v>
      </c>
      <c r="D63" s="31">
        <v>3</v>
      </c>
      <c r="E63" s="47">
        <v>37</v>
      </c>
      <c r="F63" s="64">
        <v>460</v>
      </c>
      <c r="G63" s="65">
        <v>27</v>
      </c>
      <c r="H63" s="64">
        <v>710</v>
      </c>
      <c r="I63" s="65">
        <v>30</v>
      </c>
      <c r="J63" s="66">
        <f t="shared" si="2"/>
        <v>57</v>
      </c>
      <c r="K63" s="67" t="s">
        <v>162</v>
      </c>
      <c r="L63" s="78">
        <f>H63+F63</f>
        <v>1170</v>
      </c>
      <c r="M63" s="43"/>
      <c r="N63" s="43"/>
    </row>
    <row r="64" spans="1:14" ht="30" customHeight="1" thickBot="1">
      <c r="A64" s="8">
        <f t="shared" si="3"/>
        <v>35</v>
      </c>
      <c r="B64" s="43" t="s">
        <v>56</v>
      </c>
      <c r="C64" s="8" t="s">
        <v>57</v>
      </c>
      <c r="D64" s="35">
        <v>3</v>
      </c>
      <c r="E64" s="47">
        <v>46</v>
      </c>
      <c r="F64" s="64">
        <v>115</v>
      </c>
      <c r="G64" s="65">
        <v>36</v>
      </c>
      <c r="H64" s="64">
        <v>1170</v>
      </c>
      <c r="I64" s="65">
        <v>23</v>
      </c>
      <c r="J64" s="66">
        <f t="shared" si="2"/>
        <v>59</v>
      </c>
      <c r="K64" s="67" t="s">
        <v>163</v>
      </c>
      <c r="L64" s="78">
        <f>H64+F64</f>
        <v>1285</v>
      </c>
      <c r="M64" s="43"/>
      <c r="N64" s="43"/>
    </row>
    <row r="65" spans="1:14" ht="30" customHeight="1">
      <c r="A65" s="8">
        <f t="shared" si="3"/>
        <v>36</v>
      </c>
      <c r="B65" s="43" t="s">
        <v>83</v>
      </c>
      <c r="C65" s="8" t="s">
        <v>84</v>
      </c>
      <c r="D65" s="30">
        <v>3</v>
      </c>
      <c r="E65" s="47">
        <v>58</v>
      </c>
      <c r="F65" s="64">
        <v>570</v>
      </c>
      <c r="G65" s="65">
        <v>25</v>
      </c>
      <c r="H65" s="64">
        <v>420</v>
      </c>
      <c r="I65" s="65">
        <v>34</v>
      </c>
      <c r="J65" s="66">
        <f t="shared" si="2"/>
        <v>59</v>
      </c>
      <c r="K65" s="67" t="s">
        <v>164</v>
      </c>
      <c r="L65" s="78">
        <f>H65+F65</f>
        <v>990</v>
      </c>
      <c r="M65" s="43"/>
      <c r="N65" s="43"/>
    </row>
    <row r="66" spans="1:14" ht="30" customHeight="1">
      <c r="A66" s="8">
        <f t="shared" si="3"/>
        <v>37</v>
      </c>
      <c r="B66" s="43" t="s">
        <v>92</v>
      </c>
      <c r="C66" s="8" t="s">
        <v>93</v>
      </c>
      <c r="D66" s="31">
        <v>3</v>
      </c>
      <c r="E66" s="47">
        <v>53</v>
      </c>
      <c r="F66" s="64">
        <v>795</v>
      </c>
      <c r="G66" s="65">
        <v>22</v>
      </c>
      <c r="H66" s="64">
        <v>100</v>
      </c>
      <c r="I66" s="65">
        <v>38</v>
      </c>
      <c r="J66" s="66">
        <f t="shared" si="2"/>
        <v>60</v>
      </c>
      <c r="K66" s="67" t="s">
        <v>165</v>
      </c>
      <c r="L66" s="78"/>
      <c r="M66" s="43"/>
      <c r="N66" s="43"/>
    </row>
    <row r="67" spans="1:14" ht="30" customHeight="1" thickBot="1">
      <c r="A67" s="8">
        <f t="shared" si="3"/>
        <v>38</v>
      </c>
      <c r="B67" s="43" t="s">
        <v>124</v>
      </c>
      <c r="C67" s="8" t="s">
        <v>126</v>
      </c>
      <c r="D67" s="31">
        <v>3</v>
      </c>
      <c r="E67" s="47">
        <v>34</v>
      </c>
      <c r="F67" s="64">
        <v>250</v>
      </c>
      <c r="G67" s="65">
        <v>32</v>
      </c>
      <c r="H67" s="64">
        <v>685</v>
      </c>
      <c r="I67" s="65">
        <v>31.5</v>
      </c>
      <c r="J67" s="66">
        <f t="shared" si="2"/>
        <v>63.5</v>
      </c>
      <c r="K67" s="67" t="s">
        <v>166</v>
      </c>
      <c r="L67" s="78"/>
      <c r="M67" s="43"/>
      <c r="N67" s="43"/>
    </row>
    <row r="68" spans="1:14" ht="30" customHeight="1">
      <c r="A68" s="8">
        <f t="shared" si="3"/>
        <v>39</v>
      </c>
      <c r="B68" s="43" t="s">
        <v>96</v>
      </c>
      <c r="C68" s="8" t="s">
        <v>98</v>
      </c>
      <c r="D68" s="76">
        <v>3</v>
      </c>
      <c r="E68" s="47">
        <v>27</v>
      </c>
      <c r="F68" s="64">
        <v>210</v>
      </c>
      <c r="G68" s="65">
        <v>34</v>
      </c>
      <c r="H68" s="64">
        <v>380</v>
      </c>
      <c r="I68" s="65">
        <v>35</v>
      </c>
      <c r="J68" s="66">
        <f t="shared" si="2"/>
        <v>69</v>
      </c>
      <c r="K68" s="67" t="s">
        <v>167</v>
      </c>
      <c r="L68" s="78"/>
      <c r="M68" s="43"/>
      <c r="N68" s="43"/>
    </row>
    <row r="69" spans="1:14" ht="30" customHeight="1">
      <c r="A69" s="8">
        <f t="shared" si="3"/>
        <v>40</v>
      </c>
      <c r="B69" s="43" t="s">
        <v>79</v>
      </c>
      <c r="C69" s="8" t="s">
        <v>81</v>
      </c>
      <c r="D69" s="31">
        <v>3</v>
      </c>
      <c r="E69" s="47">
        <v>42</v>
      </c>
      <c r="F69" s="64">
        <v>0</v>
      </c>
      <c r="G69" s="65">
        <v>39</v>
      </c>
      <c r="H69" s="64">
        <v>90</v>
      </c>
      <c r="I69" s="65">
        <v>39</v>
      </c>
      <c r="J69" s="66">
        <f t="shared" si="2"/>
        <v>78</v>
      </c>
      <c r="K69" s="67" t="s">
        <v>168</v>
      </c>
      <c r="L69" s="78"/>
      <c r="M69" s="43"/>
      <c r="N69" s="43"/>
    </row>
    <row r="70" spans="1:14" ht="30" customHeight="1">
      <c r="A70" s="8">
        <f t="shared" si="3"/>
        <v>41</v>
      </c>
      <c r="B70" s="43" t="s">
        <v>79</v>
      </c>
      <c r="C70" s="8" t="s">
        <v>80</v>
      </c>
      <c r="D70" s="31">
        <v>3</v>
      </c>
      <c r="E70" s="47">
        <v>45</v>
      </c>
      <c r="F70" s="64">
        <v>0</v>
      </c>
      <c r="G70" s="65">
        <v>39</v>
      </c>
      <c r="H70" s="64">
        <v>0</v>
      </c>
      <c r="I70" s="65">
        <v>40.5</v>
      </c>
      <c r="J70" s="66">
        <f t="shared" si="2"/>
        <v>79.5</v>
      </c>
      <c r="K70" s="80" t="s">
        <v>169</v>
      </c>
      <c r="L70" s="81"/>
      <c r="M70" s="43"/>
      <c r="N70" s="43"/>
    </row>
    <row r="71" spans="2:12" ht="30" customHeight="1">
      <c r="B71" s="82" t="s">
        <v>174</v>
      </c>
      <c r="F71" s="70"/>
      <c r="G71" s="70"/>
      <c r="H71" s="70"/>
      <c r="I71" s="70"/>
      <c r="J71" s="70"/>
      <c r="K71" s="70"/>
      <c r="L71" s="79"/>
    </row>
    <row r="72" spans="2:12" ht="30" customHeight="1">
      <c r="B72" s="52" t="s">
        <v>15</v>
      </c>
      <c r="G72" s="52" t="s">
        <v>16</v>
      </c>
      <c r="H72" s="52"/>
      <c r="I72" s="52"/>
      <c r="J72" s="52"/>
      <c r="K72" s="52"/>
      <c r="L72" s="52"/>
    </row>
    <row r="73" spans="2:12" ht="30" customHeight="1">
      <c r="B73" s="52" t="s">
        <v>41</v>
      </c>
      <c r="G73" s="52" t="s">
        <v>42</v>
      </c>
      <c r="H73" s="52"/>
      <c r="I73" s="52"/>
      <c r="J73" s="52"/>
      <c r="K73" s="53"/>
      <c r="L73" s="62" t="s">
        <v>43</v>
      </c>
    </row>
    <row r="74" ht="30" customHeight="1"/>
    <row r="75" ht="30" customHeight="1"/>
    <row r="76" ht="30" customHeight="1"/>
  </sheetData>
  <mergeCells count="17">
    <mergeCell ref="A4:L4"/>
    <mergeCell ref="C6:L6"/>
    <mergeCell ref="F8:G8"/>
    <mergeCell ref="A2:L2"/>
    <mergeCell ref="A3:L3"/>
    <mergeCell ref="J8:K9"/>
    <mergeCell ref="L8:L10"/>
    <mergeCell ref="A8:A10"/>
    <mergeCell ref="B8:B10"/>
    <mergeCell ref="H8:I8"/>
    <mergeCell ref="C8:C10"/>
    <mergeCell ref="E8:E10"/>
    <mergeCell ref="F9:G9"/>
    <mergeCell ref="N8:N10"/>
    <mergeCell ref="H9:I9"/>
    <mergeCell ref="D8:D10"/>
    <mergeCell ref="M8:M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="90" zoomScaleNormal="90" workbookViewId="0" topLeftCell="A7">
      <pane xSplit="1" ySplit="5" topLeftCell="B12" activePane="bottomRight" state="frozen"/>
      <selection pane="topLeft" activeCell="A7" sqref="A7"/>
      <selection pane="topRight" activeCell="B7" sqref="B7"/>
      <selection pane="bottomLeft" activeCell="A12" sqref="A12"/>
      <selection pane="bottomRight" activeCell="M16" sqref="M16"/>
    </sheetView>
  </sheetViews>
  <sheetFormatPr defaultColWidth="9.00390625" defaultRowHeight="12.75"/>
  <cols>
    <col min="1" max="1" width="5.25390625" style="0" customWidth="1"/>
    <col min="2" max="2" width="26.875" style="0" customWidth="1"/>
    <col min="3" max="3" width="28.375" style="0" customWidth="1"/>
    <col min="4" max="4" width="6.25390625" style="0" customWidth="1"/>
    <col min="5" max="5" width="5.875" style="0" customWidth="1"/>
    <col min="6" max="6" width="9.625" style="0" customWidth="1"/>
    <col min="7" max="7" width="8.00390625" style="0" customWidth="1"/>
    <col min="8" max="8" width="11.375" style="0" customWidth="1"/>
    <col min="9" max="9" width="7.375" style="0" customWidth="1"/>
    <col min="10" max="10" width="11.125" style="0" customWidth="1"/>
    <col min="11" max="11" width="8.25390625" style="0" customWidth="1"/>
    <col min="12" max="12" width="9.75390625" style="0" customWidth="1"/>
    <col min="13" max="13" width="3.75390625" style="0" customWidth="1"/>
  </cols>
  <sheetData>
    <row r="1" spans="1:10" ht="18">
      <c r="A1" t="s">
        <v>17</v>
      </c>
      <c r="J1" s="38"/>
    </row>
    <row r="2" spans="1:12" ht="26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36.75" customHeight="1">
      <c r="A3" s="137" t="s">
        <v>31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25.5">
      <c r="A4" s="117" t="s">
        <v>37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6" spans="1:12" ht="12.75">
      <c r="A6" t="s">
        <v>36</v>
      </c>
      <c r="C6" s="133" t="s">
        <v>29</v>
      </c>
      <c r="D6" s="133"/>
      <c r="E6" s="133"/>
      <c r="F6" s="133"/>
      <c r="G6" s="133"/>
      <c r="H6" s="133"/>
      <c r="I6" s="133"/>
      <c r="J6" s="133"/>
      <c r="K6" s="133"/>
      <c r="L6" s="133"/>
    </row>
    <row r="7" ht="13.5" thickBot="1"/>
    <row r="8" spans="1:13" ht="12.75" customHeight="1">
      <c r="A8" s="129" t="s">
        <v>18</v>
      </c>
      <c r="B8" s="129" t="s">
        <v>19</v>
      </c>
      <c r="C8" s="129" t="s">
        <v>3</v>
      </c>
      <c r="D8" s="129" t="s">
        <v>20</v>
      </c>
      <c r="E8" s="130" t="s">
        <v>21</v>
      </c>
      <c r="F8" s="134" t="s">
        <v>4</v>
      </c>
      <c r="G8" s="135"/>
      <c r="H8" s="134" t="s">
        <v>5</v>
      </c>
      <c r="I8" s="135"/>
      <c r="J8" s="138" t="s">
        <v>6</v>
      </c>
      <c r="K8" s="139"/>
      <c r="L8" s="146" t="s">
        <v>26</v>
      </c>
      <c r="M8" s="146"/>
    </row>
    <row r="9" spans="1:13" ht="12.75">
      <c r="A9" s="129"/>
      <c r="B9" s="129"/>
      <c r="C9" s="129"/>
      <c r="D9" s="129"/>
      <c r="E9" s="130"/>
      <c r="F9" s="131" t="s">
        <v>22</v>
      </c>
      <c r="G9" s="132"/>
      <c r="H9" s="131" t="s">
        <v>22</v>
      </c>
      <c r="I9" s="132"/>
      <c r="J9" s="140"/>
      <c r="K9" s="141"/>
      <c r="L9" s="147"/>
      <c r="M9" s="147"/>
    </row>
    <row r="10" spans="1:13" ht="51">
      <c r="A10" s="129"/>
      <c r="B10" s="129"/>
      <c r="C10" s="129"/>
      <c r="D10" s="129"/>
      <c r="E10" s="130"/>
      <c r="F10" s="41" t="s">
        <v>32</v>
      </c>
      <c r="G10" s="42" t="s">
        <v>23</v>
      </c>
      <c r="H10" s="41" t="s">
        <v>32</v>
      </c>
      <c r="I10" s="42" t="s">
        <v>23</v>
      </c>
      <c r="J10" s="41" t="s">
        <v>24</v>
      </c>
      <c r="K10" s="42" t="s">
        <v>25</v>
      </c>
      <c r="L10" s="148"/>
      <c r="M10" s="148"/>
    </row>
    <row r="11" spans="1:12" ht="18.75" thickBot="1">
      <c r="A11" s="8"/>
      <c r="B11" s="43"/>
      <c r="C11" s="8"/>
      <c r="D11" s="31"/>
      <c r="E11" s="47"/>
      <c r="F11" s="45"/>
      <c r="G11" s="40"/>
      <c r="H11" s="45"/>
      <c r="I11" s="40"/>
      <c r="J11" s="39"/>
      <c r="K11" s="48"/>
      <c r="L11" s="46"/>
    </row>
    <row r="12" spans="1:13" ht="18">
      <c r="A12" s="8">
        <v>1</v>
      </c>
      <c r="B12" s="43" t="s">
        <v>87</v>
      </c>
      <c r="C12" s="8" t="s">
        <v>90</v>
      </c>
      <c r="D12" s="30">
        <v>3</v>
      </c>
      <c r="E12" s="47">
        <v>5</v>
      </c>
      <c r="F12" s="64">
        <v>0</v>
      </c>
      <c r="G12" s="65">
        <v>17</v>
      </c>
      <c r="H12" s="64">
        <v>465</v>
      </c>
      <c r="I12" s="65">
        <v>11</v>
      </c>
      <c r="J12" s="66">
        <f aca="true" t="shared" si="0" ref="J12:J43">I12+G12</f>
        <v>28</v>
      </c>
      <c r="K12" s="67" t="s">
        <v>144</v>
      </c>
      <c r="L12" s="78">
        <f aca="true" t="shared" si="1" ref="L12:L43">H12+F12</f>
        <v>465</v>
      </c>
      <c r="M12" s="43" t="s">
        <v>55</v>
      </c>
    </row>
    <row r="13" spans="1:13" ht="18">
      <c r="A13" s="8">
        <f>1+A12</f>
        <v>2</v>
      </c>
      <c r="B13" s="43" t="s">
        <v>87</v>
      </c>
      <c r="C13" s="8" t="s">
        <v>88</v>
      </c>
      <c r="D13" s="31">
        <v>1</v>
      </c>
      <c r="E13" s="47">
        <v>39</v>
      </c>
      <c r="F13" s="64">
        <v>0</v>
      </c>
      <c r="G13" s="65">
        <f>(33+36)/2</f>
        <v>34.5</v>
      </c>
      <c r="H13" s="64">
        <v>8085</v>
      </c>
      <c r="I13" s="65">
        <v>1</v>
      </c>
      <c r="J13" s="66">
        <f t="shared" si="0"/>
        <v>35.5</v>
      </c>
      <c r="K13" s="67" t="s">
        <v>146</v>
      </c>
      <c r="L13" s="78">
        <f t="shared" si="1"/>
        <v>8085</v>
      </c>
      <c r="M13" s="43"/>
    </row>
    <row r="14" spans="1:13" ht="18.75" thickBot="1">
      <c r="A14" s="8">
        <f aca="true" t="shared" si="2" ref="A14:A65">1+A13</f>
        <v>3</v>
      </c>
      <c r="B14" s="43" t="s">
        <v>87</v>
      </c>
      <c r="C14" s="8" t="s">
        <v>89</v>
      </c>
      <c r="D14" s="31">
        <v>3</v>
      </c>
      <c r="E14" s="47">
        <v>41</v>
      </c>
      <c r="F14" s="64">
        <v>490</v>
      </c>
      <c r="G14" s="65">
        <v>23</v>
      </c>
      <c r="H14" s="64">
        <v>1365</v>
      </c>
      <c r="I14" s="65">
        <v>19</v>
      </c>
      <c r="J14" s="66">
        <f t="shared" si="0"/>
        <v>42</v>
      </c>
      <c r="K14" s="67" t="s">
        <v>151</v>
      </c>
      <c r="L14" s="78">
        <f t="shared" si="1"/>
        <v>1855</v>
      </c>
      <c r="M14" s="43"/>
    </row>
    <row r="15" spans="1:13" ht="18">
      <c r="A15" s="8">
        <f t="shared" si="2"/>
        <v>4</v>
      </c>
      <c r="B15" s="43" t="s">
        <v>79</v>
      </c>
      <c r="C15" s="8" t="s">
        <v>82</v>
      </c>
      <c r="D15" s="37"/>
      <c r="E15" s="47">
        <v>3</v>
      </c>
      <c r="F15" s="64">
        <v>150</v>
      </c>
      <c r="G15" s="65">
        <v>8</v>
      </c>
      <c r="H15" s="64">
        <v>330</v>
      </c>
      <c r="I15" s="65">
        <v>13</v>
      </c>
      <c r="J15" s="66">
        <f t="shared" si="0"/>
        <v>21</v>
      </c>
      <c r="K15" s="67" t="s">
        <v>137</v>
      </c>
      <c r="L15" s="78">
        <f t="shared" si="1"/>
        <v>480</v>
      </c>
      <c r="M15" s="43" t="s">
        <v>55</v>
      </c>
    </row>
    <row r="16" spans="1:13" ht="18">
      <c r="A16" s="8">
        <f t="shared" si="2"/>
        <v>5</v>
      </c>
      <c r="B16" s="43" t="s">
        <v>79</v>
      </c>
      <c r="C16" s="8" t="s">
        <v>81</v>
      </c>
      <c r="D16" s="31"/>
      <c r="E16" s="47">
        <v>42</v>
      </c>
      <c r="F16" s="64">
        <v>0</v>
      </c>
      <c r="G16" s="65">
        <f>(33+36)/2</f>
        <v>34.5</v>
      </c>
      <c r="H16" s="64">
        <v>90</v>
      </c>
      <c r="I16" s="65">
        <v>34</v>
      </c>
      <c r="J16" s="66">
        <f t="shared" si="0"/>
        <v>68.5</v>
      </c>
      <c r="K16" s="67" t="s">
        <v>163</v>
      </c>
      <c r="L16" s="78">
        <f t="shared" si="1"/>
        <v>90</v>
      </c>
      <c r="M16" s="43"/>
    </row>
    <row r="17" spans="1:13" ht="18">
      <c r="A17" s="8">
        <f t="shared" si="2"/>
        <v>6</v>
      </c>
      <c r="B17" s="43" t="s">
        <v>79</v>
      </c>
      <c r="C17" s="8" t="s">
        <v>80</v>
      </c>
      <c r="D17" s="31"/>
      <c r="E17" s="47">
        <v>45</v>
      </c>
      <c r="F17" s="64">
        <v>0</v>
      </c>
      <c r="G17" s="65">
        <f>(33+36)/2</f>
        <v>34.5</v>
      </c>
      <c r="H17" s="64">
        <v>0</v>
      </c>
      <c r="I17" s="65">
        <v>35.5</v>
      </c>
      <c r="J17" s="66">
        <f t="shared" si="0"/>
        <v>70</v>
      </c>
      <c r="K17" s="67" t="s">
        <v>164</v>
      </c>
      <c r="L17" s="78">
        <f t="shared" si="1"/>
        <v>0</v>
      </c>
      <c r="M17" s="43"/>
    </row>
    <row r="18" spans="1:13" ht="18">
      <c r="A18" s="8">
        <f t="shared" si="2"/>
        <v>7</v>
      </c>
      <c r="B18" s="43" t="s">
        <v>100</v>
      </c>
      <c r="C18" s="8" t="s">
        <v>103</v>
      </c>
      <c r="D18" s="75"/>
      <c r="E18" s="47">
        <v>1</v>
      </c>
      <c r="F18" s="64">
        <v>140</v>
      </c>
      <c r="G18" s="65">
        <v>9</v>
      </c>
      <c r="H18" s="64">
        <v>130</v>
      </c>
      <c r="I18" s="65">
        <v>15</v>
      </c>
      <c r="J18" s="66">
        <f t="shared" si="0"/>
        <v>24</v>
      </c>
      <c r="K18" s="67" t="s">
        <v>142</v>
      </c>
      <c r="L18" s="78">
        <f t="shared" si="1"/>
        <v>270</v>
      </c>
      <c r="M18" s="43" t="s">
        <v>55</v>
      </c>
    </row>
    <row r="19" spans="1:13" ht="18">
      <c r="A19" s="8">
        <f t="shared" si="2"/>
        <v>8</v>
      </c>
      <c r="B19" s="43" t="s">
        <v>100</v>
      </c>
      <c r="C19" s="8" t="s">
        <v>101</v>
      </c>
      <c r="D19" s="31" t="s">
        <v>71</v>
      </c>
      <c r="E19" s="47">
        <v>55</v>
      </c>
      <c r="F19" s="64">
        <v>2350</v>
      </c>
      <c r="G19" s="65">
        <v>6</v>
      </c>
      <c r="H19" s="64">
        <v>6210</v>
      </c>
      <c r="I19" s="65">
        <v>2</v>
      </c>
      <c r="J19" s="66">
        <f t="shared" si="0"/>
        <v>8</v>
      </c>
      <c r="K19" s="67" t="s">
        <v>129</v>
      </c>
      <c r="L19" s="78">
        <f t="shared" si="1"/>
        <v>8560</v>
      </c>
      <c r="M19" s="43"/>
    </row>
    <row r="20" spans="1:13" ht="18">
      <c r="A20" s="8">
        <f t="shared" si="2"/>
        <v>9</v>
      </c>
      <c r="B20" s="43" t="s">
        <v>100</v>
      </c>
      <c r="C20" s="8" t="s">
        <v>102</v>
      </c>
      <c r="D20" s="31"/>
      <c r="E20" s="47">
        <v>32</v>
      </c>
      <c r="F20" s="64">
        <v>1180</v>
      </c>
      <c r="G20" s="65">
        <v>13</v>
      </c>
      <c r="H20" s="64">
        <v>3120</v>
      </c>
      <c r="I20" s="65">
        <v>8</v>
      </c>
      <c r="J20" s="66">
        <f t="shared" si="0"/>
        <v>21</v>
      </c>
      <c r="K20" s="67" t="s">
        <v>134</v>
      </c>
      <c r="L20" s="78">
        <f t="shared" si="1"/>
        <v>4300</v>
      </c>
      <c r="M20" s="43"/>
    </row>
    <row r="21" spans="1:13" ht="18">
      <c r="A21" s="8">
        <f t="shared" si="2"/>
        <v>10</v>
      </c>
      <c r="B21" s="43" t="s">
        <v>47</v>
      </c>
      <c r="C21" s="8" t="s">
        <v>50</v>
      </c>
      <c r="D21" s="8">
        <v>2</v>
      </c>
      <c r="E21" s="47">
        <v>16</v>
      </c>
      <c r="F21" s="64">
        <v>130</v>
      </c>
      <c r="G21" s="65">
        <v>11</v>
      </c>
      <c r="H21" s="64">
        <v>805</v>
      </c>
      <c r="I21" s="65">
        <v>8</v>
      </c>
      <c r="J21" s="66">
        <f t="shared" si="0"/>
        <v>19</v>
      </c>
      <c r="K21" s="67" t="s">
        <v>136</v>
      </c>
      <c r="L21" s="78">
        <f t="shared" si="1"/>
        <v>935</v>
      </c>
      <c r="M21" s="43" t="s">
        <v>55</v>
      </c>
    </row>
    <row r="22" spans="1:13" ht="18">
      <c r="A22" s="8">
        <f t="shared" si="2"/>
        <v>11</v>
      </c>
      <c r="B22" s="43" t="s">
        <v>47</v>
      </c>
      <c r="C22" s="8" t="s">
        <v>49</v>
      </c>
      <c r="D22" s="8">
        <v>2</v>
      </c>
      <c r="E22" s="47">
        <v>20</v>
      </c>
      <c r="F22" s="64">
        <v>710</v>
      </c>
      <c r="G22" s="65">
        <v>21</v>
      </c>
      <c r="H22" s="64">
        <v>2635</v>
      </c>
      <c r="I22" s="65">
        <v>10</v>
      </c>
      <c r="J22" s="66">
        <f t="shared" si="0"/>
        <v>31</v>
      </c>
      <c r="K22" s="67" t="s">
        <v>141</v>
      </c>
      <c r="L22" s="78">
        <f t="shared" si="1"/>
        <v>3345</v>
      </c>
      <c r="M22" s="43"/>
    </row>
    <row r="23" spans="1:13" ht="18.75" thickBot="1">
      <c r="A23" s="8">
        <f t="shared" si="2"/>
        <v>12</v>
      </c>
      <c r="B23" s="43" t="s">
        <v>47</v>
      </c>
      <c r="C23" s="8" t="s">
        <v>48</v>
      </c>
      <c r="D23" s="8">
        <v>2</v>
      </c>
      <c r="E23" s="47">
        <v>26</v>
      </c>
      <c r="F23" s="64">
        <v>2610</v>
      </c>
      <c r="G23" s="65">
        <v>5</v>
      </c>
      <c r="H23" s="64">
        <v>160</v>
      </c>
      <c r="I23" s="65">
        <v>32</v>
      </c>
      <c r="J23" s="66">
        <f t="shared" si="0"/>
        <v>37</v>
      </c>
      <c r="K23" s="67" t="s">
        <v>147</v>
      </c>
      <c r="L23" s="78">
        <f t="shared" si="1"/>
        <v>2770</v>
      </c>
      <c r="M23" s="43"/>
    </row>
    <row r="24" spans="1:13" ht="18">
      <c r="A24" s="8">
        <f t="shared" si="2"/>
        <v>13</v>
      </c>
      <c r="B24" s="43" t="s">
        <v>69</v>
      </c>
      <c r="C24" s="8" t="s">
        <v>74</v>
      </c>
      <c r="D24" s="73"/>
      <c r="E24" s="47">
        <v>14</v>
      </c>
      <c r="F24" s="64">
        <v>1690</v>
      </c>
      <c r="G24" s="65">
        <v>2</v>
      </c>
      <c r="H24" s="64">
        <v>530</v>
      </c>
      <c r="I24" s="65">
        <v>9</v>
      </c>
      <c r="J24" s="66">
        <f t="shared" si="0"/>
        <v>11</v>
      </c>
      <c r="K24" s="67" t="s">
        <v>132</v>
      </c>
      <c r="L24" s="78">
        <f t="shared" si="1"/>
        <v>2220</v>
      </c>
      <c r="M24" s="43" t="s">
        <v>55</v>
      </c>
    </row>
    <row r="25" spans="1:13" ht="18">
      <c r="A25" s="8">
        <f t="shared" si="2"/>
        <v>14</v>
      </c>
      <c r="B25" s="43" t="s">
        <v>69</v>
      </c>
      <c r="C25" s="8" t="s">
        <v>70</v>
      </c>
      <c r="D25" s="72" t="s">
        <v>71</v>
      </c>
      <c r="E25" s="47">
        <v>48</v>
      </c>
      <c r="F25" s="64">
        <v>2875</v>
      </c>
      <c r="G25" s="65">
        <v>4</v>
      </c>
      <c r="H25" s="64">
        <v>3515</v>
      </c>
      <c r="I25" s="65">
        <v>7</v>
      </c>
      <c r="J25" s="66">
        <f t="shared" si="0"/>
        <v>11</v>
      </c>
      <c r="K25" s="67" t="s">
        <v>131</v>
      </c>
      <c r="L25" s="78">
        <f t="shared" si="1"/>
        <v>6390</v>
      </c>
      <c r="M25" s="43"/>
    </row>
    <row r="26" spans="1:13" ht="18">
      <c r="A26" s="8">
        <f t="shared" si="2"/>
        <v>15</v>
      </c>
      <c r="B26" s="43" t="s">
        <v>69</v>
      </c>
      <c r="C26" s="8" t="s">
        <v>72</v>
      </c>
      <c r="D26" s="72" t="s">
        <v>73</v>
      </c>
      <c r="E26" s="47">
        <v>29</v>
      </c>
      <c r="F26" s="64">
        <v>3485</v>
      </c>
      <c r="G26" s="65">
        <v>1</v>
      </c>
      <c r="H26" s="64">
        <v>1160</v>
      </c>
      <c r="I26" s="65">
        <v>22</v>
      </c>
      <c r="J26" s="66">
        <f t="shared" si="0"/>
        <v>23</v>
      </c>
      <c r="K26" s="67" t="s">
        <v>135</v>
      </c>
      <c r="L26" s="78">
        <f t="shared" si="1"/>
        <v>4645</v>
      </c>
      <c r="M26" s="43"/>
    </row>
    <row r="27" spans="1:13" ht="18">
      <c r="A27" s="8">
        <f t="shared" si="2"/>
        <v>16</v>
      </c>
      <c r="B27" s="43" t="s">
        <v>120</v>
      </c>
      <c r="C27" s="8" t="s">
        <v>123</v>
      </c>
      <c r="D27" s="8"/>
      <c r="E27" s="47">
        <v>4</v>
      </c>
      <c r="F27" s="64">
        <v>405</v>
      </c>
      <c r="G27" s="65">
        <v>7</v>
      </c>
      <c r="H27" s="64">
        <v>855</v>
      </c>
      <c r="I27" s="65">
        <v>7</v>
      </c>
      <c r="J27" s="66">
        <f t="shared" si="0"/>
        <v>14</v>
      </c>
      <c r="K27" s="67" t="s">
        <v>134</v>
      </c>
      <c r="L27" s="78">
        <f t="shared" si="1"/>
        <v>1260</v>
      </c>
      <c r="M27" s="43" t="s">
        <v>55</v>
      </c>
    </row>
    <row r="28" spans="1:13" ht="18">
      <c r="A28" s="8">
        <f t="shared" si="2"/>
        <v>17</v>
      </c>
      <c r="B28" s="43" t="s">
        <v>120</v>
      </c>
      <c r="C28" s="8" t="s">
        <v>121</v>
      </c>
      <c r="D28" s="8"/>
      <c r="E28" s="47">
        <v>57</v>
      </c>
      <c r="F28" s="64">
        <v>1130</v>
      </c>
      <c r="G28" s="65">
        <v>15</v>
      </c>
      <c r="H28" s="64">
        <v>1470</v>
      </c>
      <c r="I28" s="65">
        <v>18</v>
      </c>
      <c r="J28" s="66">
        <f t="shared" si="0"/>
        <v>33</v>
      </c>
      <c r="K28" s="65">
        <v>14</v>
      </c>
      <c r="L28" s="78">
        <f t="shared" si="1"/>
        <v>2600</v>
      </c>
      <c r="M28" s="43"/>
    </row>
    <row r="29" spans="1:13" ht="18">
      <c r="A29" s="8">
        <f t="shared" si="2"/>
        <v>18</v>
      </c>
      <c r="B29" s="43" t="s">
        <v>120</v>
      </c>
      <c r="C29" s="8" t="s">
        <v>122</v>
      </c>
      <c r="D29" s="8"/>
      <c r="E29" s="47">
        <v>37</v>
      </c>
      <c r="F29" s="64">
        <v>460</v>
      </c>
      <c r="G29" s="65">
        <v>24</v>
      </c>
      <c r="H29" s="64">
        <v>710</v>
      </c>
      <c r="I29" s="65">
        <v>25</v>
      </c>
      <c r="J29" s="66">
        <f t="shared" si="0"/>
        <v>49</v>
      </c>
      <c r="K29" s="67" t="s">
        <v>156</v>
      </c>
      <c r="L29" s="78">
        <f t="shared" si="1"/>
        <v>1170</v>
      </c>
      <c r="M29" s="43"/>
    </row>
    <row r="30" spans="1:13" ht="18">
      <c r="A30" s="8">
        <f t="shared" si="2"/>
        <v>19</v>
      </c>
      <c r="B30" s="43" t="s">
        <v>113</v>
      </c>
      <c r="C30" s="8" t="s">
        <v>117</v>
      </c>
      <c r="D30" s="31"/>
      <c r="E30" s="47">
        <v>11</v>
      </c>
      <c r="F30" s="64">
        <v>1330</v>
      </c>
      <c r="G30" s="65">
        <v>3</v>
      </c>
      <c r="H30" s="64">
        <v>2455</v>
      </c>
      <c r="I30" s="65">
        <v>2</v>
      </c>
      <c r="J30" s="66">
        <f t="shared" si="0"/>
        <v>5</v>
      </c>
      <c r="K30" s="67" t="s">
        <v>130</v>
      </c>
      <c r="L30" s="68">
        <f t="shared" si="1"/>
        <v>3785</v>
      </c>
      <c r="M30" t="s">
        <v>55</v>
      </c>
    </row>
    <row r="31" spans="1:12" ht="18">
      <c r="A31" s="8">
        <f t="shared" si="2"/>
        <v>20</v>
      </c>
      <c r="B31" s="43" t="s">
        <v>113</v>
      </c>
      <c r="C31" s="8" t="s">
        <v>116</v>
      </c>
      <c r="D31" s="31" t="s">
        <v>73</v>
      </c>
      <c r="E31" s="47">
        <v>35</v>
      </c>
      <c r="F31" s="64">
        <v>3120</v>
      </c>
      <c r="G31" s="65">
        <v>2</v>
      </c>
      <c r="H31" s="64">
        <v>2525</v>
      </c>
      <c r="I31" s="65">
        <v>12</v>
      </c>
      <c r="J31" s="66">
        <f t="shared" si="0"/>
        <v>14</v>
      </c>
      <c r="K31" s="67" t="s">
        <v>132</v>
      </c>
      <c r="L31" s="68">
        <f t="shared" si="1"/>
        <v>5645</v>
      </c>
    </row>
    <row r="32" spans="1:12" ht="18.75" thickBot="1">
      <c r="A32" s="8">
        <f t="shared" si="2"/>
        <v>21</v>
      </c>
      <c r="B32" s="43" t="s">
        <v>113</v>
      </c>
      <c r="C32" s="8" t="s">
        <v>114</v>
      </c>
      <c r="D32" s="35" t="s">
        <v>115</v>
      </c>
      <c r="E32" s="47">
        <v>21</v>
      </c>
      <c r="F32" s="64">
        <v>1185</v>
      </c>
      <c r="G32" s="65">
        <v>12</v>
      </c>
      <c r="H32" s="64">
        <v>1810</v>
      </c>
      <c r="I32" s="65">
        <v>15.5</v>
      </c>
      <c r="J32" s="66">
        <f t="shared" si="0"/>
        <v>27.5</v>
      </c>
      <c r="K32" s="67" t="s">
        <v>137</v>
      </c>
      <c r="L32" s="68">
        <f t="shared" si="1"/>
        <v>2995</v>
      </c>
    </row>
    <row r="33" spans="1:13" ht="18">
      <c r="A33" s="8">
        <f t="shared" si="2"/>
        <v>22</v>
      </c>
      <c r="B33" s="43" t="s">
        <v>51</v>
      </c>
      <c r="C33" s="8" t="s">
        <v>54</v>
      </c>
      <c r="D33" s="30"/>
      <c r="E33" s="47">
        <v>17</v>
      </c>
      <c r="F33" s="64">
        <v>95</v>
      </c>
      <c r="G33" s="65">
        <v>13</v>
      </c>
      <c r="H33" s="64">
        <v>1640</v>
      </c>
      <c r="I33" s="65">
        <v>4</v>
      </c>
      <c r="J33" s="66">
        <f t="shared" si="0"/>
        <v>17</v>
      </c>
      <c r="K33" s="67" t="s">
        <v>135</v>
      </c>
      <c r="L33" s="68">
        <f t="shared" si="1"/>
        <v>1735</v>
      </c>
      <c r="M33" t="s">
        <v>55</v>
      </c>
    </row>
    <row r="34" spans="1:12" ht="18">
      <c r="A34" s="8">
        <f t="shared" si="2"/>
        <v>23</v>
      </c>
      <c r="B34" s="43" t="s">
        <v>51</v>
      </c>
      <c r="C34" s="8" t="s">
        <v>52</v>
      </c>
      <c r="D34" s="31">
        <v>1</v>
      </c>
      <c r="E34" s="47">
        <v>28</v>
      </c>
      <c r="F34" s="64">
        <v>1140</v>
      </c>
      <c r="G34" s="65">
        <v>14</v>
      </c>
      <c r="H34" s="64">
        <v>1810</v>
      </c>
      <c r="I34" s="65">
        <v>15.5</v>
      </c>
      <c r="J34" s="66">
        <f t="shared" si="0"/>
        <v>29.5</v>
      </c>
      <c r="K34" s="67" t="s">
        <v>139</v>
      </c>
      <c r="L34" s="68">
        <f t="shared" si="1"/>
        <v>2950</v>
      </c>
    </row>
    <row r="35" spans="1:12" ht="18.75" thickBot="1">
      <c r="A35" s="8">
        <f t="shared" si="2"/>
        <v>24</v>
      </c>
      <c r="B35" s="43" t="s">
        <v>51</v>
      </c>
      <c r="C35" s="8" t="s">
        <v>53</v>
      </c>
      <c r="D35" s="31">
        <v>1</v>
      </c>
      <c r="E35" s="47">
        <v>36</v>
      </c>
      <c r="F35" s="64">
        <v>1090</v>
      </c>
      <c r="G35" s="65">
        <v>17</v>
      </c>
      <c r="H35" s="64">
        <v>1130</v>
      </c>
      <c r="I35" s="65">
        <v>23</v>
      </c>
      <c r="J35" s="66">
        <f t="shared" si="0"/>
        <v>40</v>
      </c>
      <c r="K35" s="67" t="s">
        <v>149</v>
      </c>
      <c r="L35" s="68">
        <f t="shared" si="1"/>
        <v>2220</v>
      </c>
    </row>
    <row r="36" spans="1:13" ht="18">
      <c r="A36" s="8">
        <f t="shared" si="2"/>
        <v>25</v>
      </c>
      <c r="B36" s="43" t="s">
        <v>83</v>
      </c>
      <c r="C36" s="8" t="s">
        <v>86</v>
      </c>
      <c r="D36" s="30">
        <v>3</v>
      </c>
      <c r="E36" s="47">
        <v>8</v>
      </c>
      <c r="F36" s="64">
        <v>135</v>
      </c>
      <c r="G36" s="65">
        <v>10</v>
      </c>
      <c r="H36" s="64">
        <v>195</v>
      </c>
      <c r="I36" s="65">
        <v>14</v>
      </c>
      <c r="J36" s="66">
        <f t="shared" si="0"/>
        <v>24</v>
      </c>
      <c r="K36" s="67" t="s">
        <v>141</v>
      </c>
      <c r="L36" s="68">
        <f t="shared" si="1"/>
        <v>330</v>
      </c>
      <c r="M36" t="s">
        <v>55</v>
      </c>
    </row>
    <row r="37" spans="1:12" ht="18">
      <c r="A37" s="8">
        <f t="shared" si="2"/>
        <v>26</v>
      </c>
      <c r="B37" s="43" t="s">
        <v>83</v>
      </c>
      <c r="C37" s="8" t="s">
        <v>85</v>
      </c>
      <c r="D37" s="35">
        <v>3</v>
      </c>
      <c r="E37" s="47">
        <v>56</v>
      </c>
      <c r="F37" s="64">
        <v>365</v>
      </c>
      <c r="G37" s="65">
        <v>26</v>
      </c>
      <c r="H37" s="64">
        <v>1480</v>
      </c>
      <c r="I37" s="65">
        <v>17</v>
      </c>
      <c r="J37" s="66">
        <f t="shared" si="0"/>
        <v>43</v>
      </c>
      <c r="K37" s="67" t="s">
        <v>152</v>
      </c>
      <c r="L37" s="68">
        <f t="shared" si="1"/>
        <v>1845</v>
      </c>
    </row>
    <row r="38" spans="1:12" ht="18.75" thickBot="1">
      <c r="A38" s="8">
        <f t="shared" si="2"/>
        <v>27</v>
      </c>
      <c r="B38" s="43" t="s">
        <v>83</v>
      </c>
      <c r="C38" s="8" t="s">
        <v>84</v>
      </c>
      <c r="D38" s="31">
        <v>3</v>
      </c>
      <c r="E38" s="47">
        <v>58</v>
      </c>
      <c r="F38" s="64">
        <v>570</v>
      </c>
      <c r="G38" s="65">
        <v>22</v>
      </c>
      <c r="H38" s="64">
        <v>420</v>
      </c>
      <c r="I38" s="65">
        <v>29</v>
      </c>
      <c r="J38" s="66">
        <f t="shared" si="0"/>
        <v>51</v>
      </c>
      <c r="K38" s="67" t="s">
        <v>158</v>
      </c>
      <c r="L38" s="68">
        <f t="shared" si="1"/>
        <v>990</v>
      </c>
    </row>
    <row r="39" spans="1:13" ht="18">
      <c r="A39" s="8">
        <f t="shared" si="2"/>
        <v>28</v>
      </c>
      <c r="B39" s="43" t="s">
        <v>64</v>
      </c>
      <c r="C39" s="8" t="s">
        <v>67</v>
      </c>
      <c r="D39" s="30"/>
      <c r="E39" s="47">
        <v>9</v>
      </c>
      <c r="F39" s="64">
        <v>455</v>
      </c>
      <c r="G39" s="65">
        <v>6</v>
      </c>
      <c r="H39" s="64">
        <v>1870</v>
      </c>
      <c r="I39" s="65">
        <v>3</v>
      </c>
      <c r="J39" s="66">
        <f t="shared" si="0"/>
        <v>9</v>
      </c>
      <c r="K39" s="67" t="s">
        <v>131</v>
      </c>
      <c r="L39" s="68">
        <f t="shared" si="1"/>
        <v>2325</v>
      </c>
      <c r="M39" t="s">
        <v>55</v>
      </c>
    </row>
    <row r="40" spans="1:12" ht="18">
      <c r="A40" s="8">
        <f t="shared" si="2"/>
        <v>29</v>
      </c>
      <c r="B40" s="43" t="s">
        <v>64</v>
      </c>
      <c r="C40" s="8" t="s">
        <v>66</v>
      </c>
      <c r="D40" s="31"/>
      <c r="E40" s="47">
        <v>23</v>
      </c>
      <c r="F40" s="64">
        <v>325</v>
      </c>
      <c r="G40" s="65">
        <v>27</v>
      </c>
      <c r="H40" s="64">
        <v>5155</v>
      </c>
      <c r="I40" s="65">
        <v>3</v>
      </c>
      <c r="J40" s="66">
        <f t="shared" si="0"/>
        <v>30</v>
      </c>
      <c r="K40" s="65">
        <v>12</v>
      </c>
      <c r="L40" s="68">
        <f t="shared" si="1"/>
        <v>5480</v>
      </c>
    </row>
    <row r="41" spans="1:12" ht="18.75" thickBot="1">
      <c r="A41" s="8">
        <f t="shared" si="2"/>
        <v>30</v>
      </c>
      <c r="B41" s="43" t="s">
        <v>64</v>
      </c>
      <c r="C41" s="8" t="s">
        <v>65</v>
      </c>
      <c r="D41" s="35">
        <v>1</v>
      </c>
      <c r="E41" s="47">
        <v>50</v>
      </c>
      <c r="F41" s="64">
        <v>0</v>
      </c>
      <c r="G41" s="65">
        <f>(33+36)/2</f>
        <v>34.5</v>
      </c>
      <c r="H41" s="64">
        <v>2545</v>
      </c>
      <c r="I41" s="65">
        <v>11</v>
      </c>
      <c r="J41" s="66">
        <f t="shared" si="0"/>
        <v>45.5</v>
      </c>
      <c r="K41" s="67" t="s">
        <v>153</v>
      </c>
      <c r="L41" s="68">
        <f t="shared" si="1"/>
        <v>2545</v>
      </c>
    </row>
    <row r="42" spans="1:13" ht="18">
      <c r="A42" s="8">
        <f t="shared" si="2"/>
        <v>31</v>
      </c>
      <c r="B42" s="43" t="s">
        <v>124</v>
      </c>
      <c r="C42" s="8" t="s">
        <v>127</v>
      </c>
      <c r="D42" s="30"/>
      <c r="E42" s="47">
        <v>12</v>
      </c>
      <c r="F42" s="64">
        <v>115</v>
      </c>
      <c r="G42" s="65">
        <v>12</v>
      </c>
      <c r="H42" s="64">
        <v>60</v>
      </c>
      <c r="I42" s="65">
        <v>18</v>
      </c>
      <c r="J42" s="66">
        <f t="shared" si="0"/>
        <v>30</v>
      </c>
      <c r="K42" s="67" t="s">
        <v>145</v>
      </c>
      <c r="L42" s="68">
        <f t="shared" si="1"/>
        <v>175</v>
      </c>
      <c r="M42" t="s">
        <v>55</v>
      </c>
    </row>
    <row r="43" spans="1:12" ht="18">
      <c r="A43" s="8">
        <f t="shared" si="2"/>
        <v>32</v>
      </c>
      <c r="B43" s="43" t="s">
        <v>124</v>
      </c>
      <c r="C43" s="8" t="s">
        <v>125</v>
      </c>
      <c r="D43" s="31"/>
      <c r="E43" s="47">
        <v>33</v>
      </c>
      <c r="F43" s="64">
        <v>1110</v>
      </c>
      <c r="G43" s="65">
        <v>16</v>
      </c>
      <c r="H43" s="64">
        <v>335</v>
      </c>
      <c r="I43" s="65">
        <v>31</v>
      </c>
      <c r="J43" s="66">
        <f t="shared" si="0"/>
        <v>47</v>
      </c>
      <c r="K43" s="67" t="s">
        <v>155</v>
      </c>
      <c r="L43" s="68">
        <f t="shared" si="1"/>
        <v>1445</v>
      </c>
    </row>
    <row r="44" spans="1:12" ht="18.75" thickBot="1">
      <c r="A44" s="8">
        <f t="shared" si="2"/>
        <v>33</v>
      </c>
      <c r="B44" s="43" t="s">
        <v>124</v>
      </c>
      <c r="C44" s="8" t="s">
        <v>126</v>
      </c>
      <c r="D44" s="31"/>
      <c r="E44" s="47">
        <v>34</v>
      </c>
      <c r="F44" s="64">
        <v>250</v>
      </c>
      <c r="G44" s="65">
        <v>28</v>
      </c>
      <c r="H44" s="64">
        <v>685</v>
      </c>
      <c r="I44" s="65">
        <v>26.5</v>
      </c>
      <c r="J44" s="66">
        <f aca="true" t="shared" si="3" ref="J44:J75">I44+G44</f>
        <v>54.5</v>
      </c>
      <c r="K44" s="67" t="s">
        <v>161</v>
      </c>
      <c r="L44" s="68">
        <f aca="true" t="shared" si="4" ref="L44:L75">H44+F44</f>
        <v>935</v>
      </c>
    </row>
    <row r="45" spans="1:13" ht="18">
      <c r="A45" s="8">
        <f t="shared" si="2"/>
        <v>34</v>
      </c>
      <c r="B45" s="43" t="s">
        <v>96</v>
      </c>
      <c r="C45" s="8" t="s">
        <v>99</v>
      </c>
      <c r="D45" s="30">
        <v>3</v>
      </c>
      <c r="E45" s="47">
        <v>2</v>
      </c>
      <c r="F45" s="64">
        <v>35</v>
      </c>
      <c r="G45" s="65">
        <v>15</v>
      </c>
      <c r="H45" s="64">
        <v>100</v>
      </c>
      <c r="I45" s="65">
        <v>16</v>
      </c>
      <c r="J45" s="66">
        <f t="shared" si="3"/>
        <v>31</v>
      </c>
      <c r="K45" s="67" t="s">
        <v>146</v>
      </c>
      <c r="L45" s="68">
        <f t="shared" si="4"/>
        <v>135</v>
      </c>
      <c r="M45" t="s">
        <v>55</v>
      </c>
    </row>
    <row r="46" spans="1:12" ht="18">
      <c r="A46" s="8">
        <f t="shared" si="2"/>
        <v>35</v>
      </c>
      <c r="B46" s="43" t="s">
        <v>96</v>
      </c>
      <c r="C46" s="8" t="s">
        <v>97</v>
      </c>
      <c r="D46" s="31">
        <v>1</v>
      </c>
      <c r="E46" s="47">
        <v>59</v>
      </c>
      <c r="F46" s="64">
        <v>240</v>
      </c>
      <c r="G46" s="65">
        <v>29</v>
      </c>
      <c r="H46" s="64">
        <v>2910</v>
      </c>
      <c r="I46" s="65">
        <v>9</v>
      </c>
      <c r="J46" s="66">
        <f t="shared" si="3"/>
        <v>38</v>
      </c>
      <c r="K46" s="67" t="s">
        <v>148</v>
      </c>
      <c r="L46" s="68">
        <f t="shared" si="4"/>
        <v>3150</v>
      </c>
    </row>
    <row r="47" spans="1:12" ht="18.75" thickBot="1">
      <c r="A47" s="8">
        <f t="shared" si="2"/>
        <v>36</v>
      </c>
      <c r="B47" s="43" t="s">
        <v>96</v>
      </c>
      <c r="C47" s="8" t="s">
        <v>98</v>
      </c>
      <c r="D47" s="36">
        <v>3</v>
      </c>
      <c r="E47" s="47">
        <v>27</v>
      </c>
      <c r="F47" s="64">
        <v>210</v>
      </c>
      <c r="G47" s="65">
        <v>30</v>
      </c>
      <c r="H47" s="64">
        <v>380</v>
      </c>
      <c r="I47" s="65">
        <v>30</v>
      </c>
      <c r="J47" s="66">
        <f t="shared" si="3"/>
        <v>60</v>
      </c>
      <c r="K47" s="67" t="s">
        <v>162</v>
      </c>
      <c r="L47" s="68">
        <f t="shared" si="4"/>
        <v>590</v>
      </c>
    </row>
    <row r="48" spans="1:13" ht="18">
      <c r="A48" s="8">
        <f t="shared" si="2"/>
        <v>37</v>
      </c>
      <c r="B48" s="43" t="s">
        <v>60</v>
      </c>
      <c r="C48" s="8" t="s">
        <v>63</v>
      </c>
      <c r="D48" s="73"/>
      <c r="E48" s="47">
        <v>13</v>
      </c>
      <c r="F48" s="64">
        <v>575</v>
      </c>
      <c r="G48" s="65">
        <v>5</v>
      </c>
      <c r="H48" s="64">
        <v>90</v>
      </c>
      <c r="I48" s="65">
        <v>17</v>
      </c>
      <c r="J48" s="66">
        <f t="shared" si="3"/>
        <v>22</v>
      </c>
      <c r="K48" s="67" t="s">
        <v>139</v>
      </c>
      <c r="L48" s="68">
        <f t="shared" si="4"/>
        <v>665</v>
      </c>
      <c r="M48" t="s">
        <v>55</v>
      </c>
    </row>
    <row r="49" spans="1:12" ht="18">
      <c r="A49" s="8">
        <f t="shared" si="2"/>
        <v>38</v>
      </c>
      <c r="B49" s="43" t="s">
        <v>60</v>
      </c>
      <c r="C49" s="8" t="s">
        <v>61</v>
      </c>
      <c r="D49" s="72"/>
      <c r="E49" s="47">
        <v>22</v>
      </c>
      <c r="F49" s="64">
        <v>2285</v>
      </c>
      <c r="G49" s="65">
        <v>7</v>
      </c>
      <c r="H49" s="64">
        <v>620</v>
      </c>
      <c r="I49" s="65">
        <v>28</v>
      </c>
      <c r="J49" s="66">
        <f t="shared" si="3"/>
        <v>35</v>
      </c>
      <c r="K49" s="67" t="s">
        <v>145</v>
      </c>
      <c r="L49" s="68">
        <f t="shared" si="4"/>
        <v>2905</v>
      </c>
    </row>
    <row r="50" spans="1:12" ht="18.75" thickBot="1">
      <c r="A50" s="8">
        <f t="shared" si="2"/>
        <v>39</v>
      </c>
      <c r="B50" s="43" t="s">
        <v>60</v>
      </c>
      <c r="C50" s="8" t="s">
        <v>62</v>
      </c>
      <c r="D50" s="72"/>
      <c r="E50" s="47">
        <v>40</v>
      </c>
      <c r="F50" s="64">
        <v>1265</v>
      </c>
      <c r="G50" s="65">
        <v>10</v>
      </c>
      <c r="H50" s="64">
        <v>0</v>
      </c>
      <c r="I50" s="65">
        <v>35.5</v>
      </c>
      <c r="J50" s="66">
        <f t="shared" si="3"/>
        <v>45.5</v>
      </c>
      <c r="K50" s="67" t="s">
        <v>154</v>
      </c>
      <c r="L50" s="68">
        <f t="shared" si="4"/>
        <v>1265</v>
      </c>
    </row>
    <row r="51" spans="1:13" ht="18">
      <c r="A51" s="8">
        <f t="shared" si="2"/>
        <v>40</v>
      </c>
      <c r="B51" s="43" t="s">
        <v>92</v>
      </c>
      <c r="C51" s="8" t="s">
        <v>95</v>
      </c>
      <c r="D51" s="30">
        <v>3</v>
      </c>
      <c r="E51" s="47">
        <v>6</v>
      </c>
      <c r="F51" s="64">
        <v>0</v>
      </c>
      <c r="G51" s="65">
        <f>(16+18)/2</f>
        <v>17</v>
      </c>
      <c r="H51" s="64">
        <v>875</v>
      </c>
      <c r="I51" s="65">
        <v>6</v>
      </c>
      <c r="J51" s="66">
        <f t="shared" si="3"/>
        <v>23</v>
      </c>
      <c r="K51" s="67" t="s">
        <v>140</v>
      </c>
      <c r="L51" s="68">
        <f t="shared" si="4"/>
        <v>875</v>
      </c>
      <c r="M51" t="s">
        <v>55</v>
      </c>
    </row>
    <row r="52" spans="1:12" ht="18">
      <c r="A52" s="8">
        <f t="shared" si="2"/>
        <v>41</v>
      </c>
      <c r="B52" s="43" t="s">
        <v>92</v>
      </c>
      <c r="C52" s="8" t="s">
        <v>94</v>
      </c>
      <c r="D52" s="31">
        <v>3</v>
      </c>
      <c r="E52" s="47">
        <v>31</v>
      </c>
      <c r="F52" s="64">
        <v>1380</v>
      </c>
      <c r="G52" s="65">
        <v>9</v>
      </c>
      <c r="H52" s="64">
        <v>4255</v>
      </c>
      <c r="I52" s="65">
        <v>5</v>
      </c>
      <c r="J52" s="66">
        <f t="shared" si="3"/>
        <v>14</v>
      </c>
      <c r="K52" s="67" t="s">
        <v>133</v>
      </c>
      <c r="L52" s="68">
        <f t="shared" si="4"/>
        <v>5635</v>
      </c>
    </row>
    <row r="53" spans="1:12" ht="18.75" thickBot="1">
      <c r="A53" s="8">
        <f t="shared" si="2"/>
        <v>42</v>
      </c>
      <c r="B53" s="43" t="s">
        <v>92</v>
      </c>
      <c r="C53" s="8" t="s">
        <v>93</v>
      </c>
      <c r="D53" s="31">
        <v>3</v>
      </c>
      <c r="E53" s="47">
        <v>53</v>
      </c>
      <c r="F53" s="64">
        <v>795</v>
      </c>
      <c r="G53" s="65">
        <v>19</v>
      </c>
      <c r="H53" s="64">
        <v>100</v>
      </c>
      <c r="I53" s="65">
        <v>33</v>
      </c>
      <c r="J53" s="66">
        <f t="shared" si="3"/>
        <v>52</v>
      </c>
      <c r="K53" s="67" t="s">
        <v>159</v>
      </c>
      <c r="L53" s="68">
        <f t="shared" si="4"/>
        <v>895</v>
      </c>
    </row>
    <row r="54" spans="1:13" ht="18">
      <c r="A54" s="8">
        <f t="shared" si="2"/>
        <v>43</v>
      </c>
      <c r="B54" s="43" t="s">
        <v>109</v>
      </c>
      <c r="C54" s="8" t="s">
        <v>112</v>
      </c>
      <c r="D54" s="30" t="s">
        <v>71</v>
      </c>
      <c r="E54" s="47">
        <v>10</v>
      </c>
      <c r="F54" s="64">
        <v>4050</v>
      </c>
      <c r="G54" s="65">
        <v>1</v>
      </c>
      <c r="H54" s="64">
        <v>6245</v>
      </c>
      <c r="I54" s="65">
        <v>1</v>
      </c>
      <c r="J54" s="66">
        <f t="shared" si="3"/>
        <v>2</v>
      </c>
      <c r="K54" s="67" t="s">
        <v>129</v>
      </c>
      <c r="L54" s="68">
        <f t="shared" si="4"/>
        <v>10295</v>
      </c>
      <c r="M54" t="s">
        <v>55</v>
      </c>
    </row>
    <row r="55" spans="1:12" ht="18">
      <c r="A55" s="8">
        <f t="shared" si="2"/>
        <v>44</v>
      </c>
      <c r="B55" s="43" t="s">
        <v>109</v>
      </c>
      <c r="C55" s="8" t="s">
        <v>111</v>
      </c>
      <c r="D55" s="31">
        <v>1</v>
      </c>
      <c r="E55" s="47">
        <v>51</v>
      </c>
      <c r="F55" s="64">
        <v>1410</v>
      </c>
      <c r="G55" s="65">
        <v>8</v>
      </c>
      <c r="H55" s="64">
        <v>685</v>
      </c>
      <c r="I55" s="65">
        <v>26.5</v>
      </c>
      <c r="J55" s="66">
        <f t="shared" si="3"/>
        <v>34.5</v>
      </c>
      <c r="K55" s="67" t="s">
        <v>144</v>
      </c>
      <c r="L55" s="68">
        <f t="shared" si="4"/>
        <v>2095</v>
      </c>
    </row>
    <row r="56" spans="1:12" ht="18.75" thickBot="1">
      <c r="A56" s="8">
        <f t="shared" si="2"/>
        <v>45</v>
      </c>
      <c r="B56" s="43" t="s">
        <v>109</v>
      </c>
      <c r="C56" s="8" t="s">
        <v>110</v>
      </c>
      <c r="D56" s="31">
        <v>1</v>
      </c>
      <c r="E56" s="47">
        <v>19</v>
      </c>
      <c r="F56" s="64">
        <v>200</v>
      </c>
      <c r="G56" s="65">
        <v>31</v>
      </c>
      <c r="H56" s="64">
        <v>1205</v>
      </c>
      <c r="I56" s="65">
        <v>20</v>
      </c>
      <c r="J56" s="66">
        <f t="shared" si="3"/>
        <v>51</v>
      </c>
      <c r="K56" s="67" t="s">
        <v>157</v>
      </c>
      <c r="L56" s="68">
        <f t="shared" si="4"/>
        <v>1405</v>
      </c>
    </row>
    <row r="57" spans="1:13" ht="18">
      <c r="A57" s="8">
        <f t="shared" si="2"/>
        <v>46</v>
      </c>
      <c r="B57" s="43" t="s">
        <v>75</v>
      </c>
      <c r="C57" s="8" t="s">
        <v>78</v>
      </c>
      <c r="D57" s="74"/>
      <c r="E57" s="47">
        <v>7</v>
      </c>
      <c r="F57" s="64">
        <v>0</v>
      </c>
      <c r="G57" s="65">
        <v>17</v>
      </c>
      <c r="H57" s="64">
        <v>945</v>
      </c>
      <c r="I57" s="65">
        <v>5</v>
      </c>
      <c r="J57" s="66">
        <f t="shared" si="3"/>
        <v>22</v>
      </c>
      <c r="K57" s="67" t="s">
        <v>138</v>
      </c>
      <c r="L57" s="68">
        <f t="shared" si="4"/>
        <v>945</v>
      </c>
      <c r="M57" t="s">
        <v>55</v>
      </c>
    </row>
    <row r="58" spans="1:12" ht="18">
      <c r="A58" s="8">
        <f t="shared" si="2"/>
        <v>47</v>
      </c>
      <c r="B58" s="43" t="s">
        <v>75</v>
      </c>
      <c r="C58" s="8" t="s">
        <v>77</v>
      </c>
      <c r="D58" s="47"/>
      <c r="E58" s="47">
        <v>52</v>
      </c>
      <c r="F58" s="64">
        <v>2885</v>
      </c>
      <c r="G58" s="65">
        <v>3</v>
      </c>
      <c r="H58" s="64">
        <v>4095</v>
      </c>
      <c r="I58" s="65">
        <v>6</v>
      </c>
      <c r="J58" s="66">
        <f t="shared" si="3"/>
        <v>9</v>
      </c>
      <c r="K58" s="67" t="s">
        <v>130</v>
      </c>
      <c r="L58" s="68">
        <f t="shared" si="4"/>
        <v>6980</v>
      </c>
    </row>
    <row r="59" spans="1:12" ht="18.75" thickBot="1">
      <c r="A59" s="8">
        <f t="shared" si="2"/>
        <v>48</v>
      </c>
      <c r="B59" s="43" t="s">
        <v>75</v>
      </c>
      <c r="C59" s="8" t="s">
        <v>76</v>
      </c>
      <c r="D59" s="47"/>
      <c r="E59" s="47">
        <v>54</v>
      </c>
      <c r="F59" s="64">
        <v>715</v>
      </c>
      <c r="G59" s="65">
        <v>20</v>
      </c>
      <c r="H59" s="64">
        <v>2095</v>
      </c>
      <c r="I59" s="65">
        <v>14</v>
      </c>
      <c r="J59" s="66">
        <f t="shared" si="3"/>
        <v>34</v>
      </c>
      <c r="K59" s="67" t="s">
        <v>143</v>
      </c>
      <c r="L59" s="68">
        <f t="shared" si="4"/>
        <v>2810</v>
      </c>
    </row>
    <row r="60" spans="1:13" ht="18">
      <c r="A60" s="8">
        <f t="shared" si="2"/>
        <v>49</v>
      </c>
      <c r="B60" s="43" t="s">
        <v>105</v>
      </c>
      <c r="C60" s="8" t="s">
        <v>108</v>
      </c>
      <c r="D60" s="30"/>
      <c r="E60" s="47">
        <v>15</v>
      </c>
      <c r="F60" s="64">
        <v>1085</v>
      </c>
      <c r="G60" s="65">
        <v>4</v>
      </c>
      <c r="H60" s="64">
        <v>480</v>
      </c>
      <c r="I60" s="65">
        <v>10</v>
      </c>
      <c r="J60" s="66">
        <f t="shared" si="3"/>
        <v>14</v>
      </c>
      <c r="K60" s="67" t="s">
        <v>133</v>
      </c>
      <c r="L60" s="68">
        <f t="shared" si="4"/>
        <v>1565</v>
      </c>
      <c r="M60" t="s">
        <v>55</v>
      </c>
    </row>
    <row r="61" spans="1:12" ht="18">
      <c r="A61" s="8">
        <f t="shared" si="2"/>
        <v>50</v>
      </c>
      <c r="B61" s="43" t="s">
        <v>105</v>
      </c>
      <c r="C61" s="8" t="s">
        <v>106</v>
      </c>
      <c r="D61" s="31"/>
      <c r="E61" s="47">
        <v>25</v>
      </c>
      <c r="F61" s="64">
        <v>1220</v>
      </c>
      <c r="G61" s="65">
        <v>11</v>
      </c>
      <c r="H61" s="64">
        <v>2440</v>
      </c>
      <c r="I61" s="65">
        <v>13</v>
      </c>
      <c r="J61" s="66">
        <f t="shared" si="3"/>
        <v>24</v>
      </c>
      <c r="K61" s="67" t="s">
        <v>136</v>
      </c>
      <c r="L61" s="68">
        <f t="shared" si="4"/>
        <v>3660</v>
      </c>
    </row>
    <row r="62" spans="1:12" ht="18.75" thickBot="1">
      <c r="A62" s="8">
        <f t="shared" si="2"/>
        <v>51</v>
      </c>
      <c r="B62" s="43" t="s">
        <v>105</v>
      </c>
      <c r="C62" s="8" t="s">
        <v>107</v>
      </c>
      <c r="D62" s="31"/>
      <c r="E62" s="47">
        <v>43</v>
      </c>
      <c r="F62" s="64">
        <v>1020</v>
      </c>
      <c r="G62" s="65">
        <v>18</v>
      </c>
      <c r="H62" s="64">
        <v>1115</v>
      </c>
      <c r="I62" s="65">
        <v>24</v>
      </c>
      <c r="J62" s="66">
        <f t="shared" si="3"/>
        <v>42</v>
      </c>
      <c r="K62" s="67" t="s">
        <v>150</v>
      </c>
      <c r="L62" s="68">
        <f t="shared" si="4"/>
        <v>2135</v>
      </c>
    </row>
    <row r="63" spans="1:13" ht="18">
      <c r="A63" s="8">
        <f t="shared" si="2"/>
        <v>52</v>
      </c>
      <c r="B63" s="43" t="s">
        <v>56</v>
      </c>
      <c r="C63" s="8" t="s">
        <v>59</v>
      </c>
      <c r="D63" s="30"/>
      <c r="E63" s="47">
        <v>18</v>
      </c>
      <c r="F63" s="64">
        <v>45</v>
      </c>
      <c r="G63" s="65">
        <v>14</v>
      </c>
      <c r="H63" s="64">
        <v>425</v>
      </c>
      <c r="I63" s="65">
        <v>12</v>
      </c>
      <c r="J63" s="66">
        <f t="shared" si="3"/>
        <v>26</v>
      </c>
      <c r="K63" s="67" t="s">
        <v>143</v>
      </c>
      <c r="L63" s="68">
        <f t="shared" si="4"/>
        <v>470</v>
      </c>
      <c r="M63" t="s">
        <v>55</v>
      </c>
    </row>
    <row r="64" spans="1:12" ht="18">
      <c r="A64" s="8">
        <f t="shared" si="2"/>
        <v>53</v>
      </c>
      <c r="B64" s="43" t="s">
        <v>56</v>
      </c>
      <c r="C64" s="8" t="s">
        <v>58</v>
      </c>
      <c r="D64" s="31"/>
      <c r="E64" s="47">
        <v>24</v>
      </c>
      <c r="F64" s="64">
        <v>445</v>
      </c>
      <c r="G64" s="65">
        <v>25</v>
      </c>
      <c r="H64" s="64">
        <v>4460</v>
      </c>
      <c r="I64" s="65">
        <v>4</v>
      </c>
      <c r="J64" s="66">
        <f t="shared" si="3"/>
        <v>29</v>
      </c>
      <c r="K64" s="67" t="s">
        <v>138</v>
      </c>
      <c r="L64" s="68">
        <f t="shared" si="4"/>
        <v>4905</v>
      </c>
    </row>
    <row r="65" spans="1:12" ht="18">
      <c r="A65" s="8">
        <f t="shared" si="2"/>
        <v>54</v>
      </c>
      <c r="B65" s="43" t="s">
        <v>56</v>
      </c>
      <c r="C65" s="8" t="s">
        <v>57</v>
      </c>
      <c r="D65" s="35"/>
      <c r="E65" s="47">
        <v>46</v>
      </c>
      <c r="F65" s="64">
        <v>115</v>
      </c>
      <c r="G65" s="65">
        <v>32</v>
      </c>
      <c r="H65" s="64">
        <v>1170</v>
      </c>
      <c r="I65" s="65">
        <v>21</v>
      </c>
      <c r="J65" s="66">
        <f t="shared" si="3"/>
        <v>53</v>
      </c>
      <c r="K65" s="67" t="s">
        <v>160</v>
      </c>
      <c r="L65" s="68">
        <f t="shared" si="4"/>
        <v>1285</v>
      </c>
    </row>
    <row r="66" spans="1:12" ht="18" hidden="1">
      <c r="A66" s="8"/>
      <c r="B66" s="43"/>
      <c r="C66" s="8"/>
      <c r="D66" s="31"/>
      <c r="E66" s="47"/>
      <c r="F66" s="45"/>
      <c r="G66" s="40"/>
      <c r="H66" s="45"/>
      <c r="I66" s="40"/>
      <c r="J66" s="39">
        <f t="shared" si="3"/>
        <v>0</v>
      </c>
      <c r="K66" s="48"/>
      <c r="L66" s="46">
        <f t="shared" si="4"/>
        <v>0</v>
      </c>
    </row>
    <row r="67" spans="1:12" ht="18" hidden="1">
      <c r="A67" s="8"/>
      <c r="B67" s="43"/>
      <c r="C67" s="8"/>
      <c r="D67" s="31"/>
      <c r="E67" s="47"/>
      <c r="F67" s="45"/>
      <c r="G67" s="40"/>
      <c r="H67" s="45"/>
      <c r="I67" s="40"/>
      <c r="J67" s="39">
        <f t="shared" si="3"/>
        <v>0</v>
      </c>
      <c r="K67" s="48"/>
      <c r="L67" s="46">
        <f t="shared" si="4"/>
        <v>0</v>
      </c>
    </row>
    <row r="68" spans="1:12" ht="18" hidden="1">
      <c r="A68" s="8"/>
      <c r="B68" s="43"/>
      <c r="C68" s="8"/>
      <c r="D68" s="31"/>
      <c r="E68" s="47"/>
      <c r="F68" s="45"/>
      <c r="G68" s="40"/>
      <c r="H68" s="45"/>
      <c r="I68" s="40"/>
      <c r="J68" s="39">
        <f t="shared" si="3"/>
        <v>0</v>
      </c>
      <c r="K68" s="48"/>
      <c r="L68" s="46">
        <f t="shared" si="4"/>
        <v>0</v>
      </c>
    </row>
    <row r="69" spans="1:12" ht="18" hidden="1">
      <c r="A69" s="8"/>
      <c r="B69" s="43"/>
      <c r="C69" s="8"/>
      <c r="D69" s="31"/>
      <c r="E69" s="47"/>
      <c r="F69" s="45"/>
      <c r="G69" s="40"/>
      <c r="H69" s="45"/>
      <c r="I69" s="40"/>
      <c r="J69" s="39">
        <f t="shared" si="3"/>
        <v>0</v>
      </c>
      <c r="K69" s="48"/>
      <c r="L69" s="46">
        <f t="shared" si="4"/>
        <v>0</v>
      </c>
    </row>
    <row r="70" spans="1:12" ht="18" hidden="1">
      <c r="A70" s="8"/>
      <c r="B70" s="43"/>
      <c r="C70" s="8"/>
      <c r="D70" s="31"/>
      <c r="E70" s="47"/>
      <c r="F70" s="45"/>
      <c r="G70" s="40"/>
      <c r="H70" s="45"/>
      <c r="I70" s="40"/>
      <c r="J70" s="39">
        <f t="shared" si="3"/>
        <v>0</v>
      </c>
      <c r="K70" s="48"/>
      <c r="L70" s="46">
        <f t="shared" si="4"/>
        <v>0</v>
      </c>
    </row>
    <row r="71" spans="1:12" ht="18" hidden="1">
      <c r="A71" s="8"/>
      <c r="B71" s="43"/>
      <c r="C71" s="8"/>
      <c r="D71" s="31"/>
      <c r="E71" s="47"/>
      <c r="F71" s="45"/>
      <c r="G71" s="40"/>
      <c r="H71" s="45"/>
      <c r="I71" s="40"/>
      <c r="J71" s="39">
        <f t="shared" si="3"/>
        <v>0</v>
      </c>
      <c r="K71" s="49"/>
      <c r="L71" s="46">
        <f t="shared" si="4"/>
        <v>0</v>
      </c>
    </row>
    <row r="72" spans="1:12" ht="18" hidden="1">
      <c r="A72" s="8"/>
      <c r="B72" s="43"/>
      <c r="C72" s="8"/>
      <c r="D72" s="31"/>
      <c r="E72" s="47"/>
      <c r="F72" s="45"/>
      <c r="G72" s="40"/>
      <c r="H72" s="45"/>
      <c r="I72" s="40"/>
      <c r="J72" s="39">
        <f t="shared" si="3"/>
        <v>0</v>
      </c>
      <c r="K72" s="48"/>
      <c r="L72" s="46">
        <f t="shared" si="4"/>
        <v>0</v>
      </c>
    </row>
    <row r="73" spans="1:12" ht="18" hidden="1">
      <c r="A73" s="8"/>
      <c r="B73" s="43"/>
      <c r="C73" s="8"/>
      <c r="D73" s="31"/>
      <c r="E73" s="47"/>
      <c r="F73" s="45"/>
      <c r="G73" s="40"/>
      <c r="H73" s="45"/>
      <c r="I73" s="40"/>
      <c r="J73" s="39">
        <f t="shared" si="3"/>
        <v>0</v>
      </c>
      <c r="K73" s="48"/>
      <c r="L73" s="46">
        <f t="shared" si="4"/>
        <v>0</v>
      </c>
    </row>
    <row r="74" spans="1:12" ht="18" hidden="1">
      <c r="A74" s="8"/>
      <c r="B74" s="43"/>
      <c r="C74" s="8"/>
      <c r="D74" s="31"/>
      <c r="E74" s="47"/>
      <c r="F74" s="45"/>
      <c r="G74" s="40"/>
      <c r="H74" s="45"/>
      <c r="I74" s="40"/>
      <c r="J74" s="39">
        <f t="shared" si="3"/>
        <v>0</v>
      </c>
      <c r="K74" s="48"/>
      <c r="L74" s="46">
        <f t="shared" si="4"/>
        <v>0</v>
      </c>
    </row>
    <row r="75" spans="1:12" ht="18" hidden="1">
      <c r="A75" s="8"/>
      <c r="B75" s="43"/>
      <c r="C75" s="8"/>
      <c r="D75" s="31"/>
      <c r="E75" s="47"/>
      <c r="F75" s="45"/>
      <c r="G75" s="40"/>
      <c r="H75" s="45"/>
      <c r="I75" s="40"/>
      <c r="J75" s="39">
        <f t="shared" si="3"/>
        <v>0</v>
      </c>
      <c r="K75" s="48"/>
      <c r="L75" s="46">
        <f t="shared" si="4"/>
        <v>0</v>
      </c>
    </row>
    <row r="76" spans="1:12" ht="18" hidden="1">
      <c r="A76" s="8"/>
      <c r="B76" s="43"/>
      <c r="C76" s="8"/>
      <c r="D76" s="31"/>
      <c r="E76" s="47"/>
      <c r="F76" s="45"/>
      <c r="G76" s="40"/>
      <c r="H76" s="45"/>
      <c r="I76" s="40"/>
      <c r="J76" s="39">
        <f aca="true" t="shared" si="5" ref="J76:J84">I76+G76</f>
        <v>0</v>
      </c>
      <c r="K76" s="48"/>
      <c r="L76" s="46">
        <f aca="true" t="shared" si="6" ref="L76:L84">H76+F76</f>
        <v>0</v>
      </c>
    </row>
    <row r="77" spans="1:12" ht="18" hidden="1">
      <c r="A77" s="8"/>
      <c r="B77" s="43"/>
      <c r="C77" s="8"/>
      <c r="D77" s="31"/>
      <c r="E77" s="47"/>
      <c r="F77" s="45"/>
      <c r="G77" s="40"/>
      <c r="H77" s="45"/>
      <c r="I77" s="40"/>
      <c r="J77" s="39">
        <f t="shared" si="5"/>
        <v>0</v>
      </c>
      <c r="K77" s="48"/>
      <c r="L77" s="46">
        <f t="shared" si="6"/>
        <v>0</v>
      </c>
    </row>
    <row r="78" spans="1:12" ht="18" hidden="1">
      <c r="A78" s="8"/>
      <c r="B78" s="43"/>
      <c r="C78" s="8"/>
      <c r="D78" s="31"/>
      <c r="E78" s="47"/>
      <c r="F78" s="45"/>
      <c r="G78" s="40"/>
      <c r="H78" s="45"/>
      <c r="I78" s="40"/>
      <c r="J78" s="39">
        <f t="shared" si="5"/>
        <v>0</v>
      </c>
      <c r="K78" s="48"/>
      <c r="L78" s="46">
        <f t="shared" si="6"/>
        <v>0</v>
      </c>
    </row>
    <row r="79" spans="1:12" ht="18" hidden="1">
      <c r="A79" s="8"/>
      <c r="B79" s="43"/>
      <c r="C79" s="8"/>
      <c r="D79" s="31"/>
      <c r="E79" s="47"/>
      <c r="F79" s="45"/>
      <c r="G79" s="40"/>
      <c r="H79" s="45"/>
      <c r="I79" s="40"/>
      <c r="J79" s="39">
        <f t="shared" si="5"/>
        <v>0</v>
      </c>
      <c r="K79" s="48"/>
      <c r="L79" s="46">
        <f t="shared" si="6"/>
        <v>0</v>
      </c>
    </row>
    <row r="80" spans="1:12" ht="18" hidden="1">
      <c r="A80" s="8"/>
      <c r="B80" s="43"/>
      <c r="C80" s="8"/>
      <c r="D80" s="31"/>
      <c r="E80" s="47"/>
      <c r="F80" s="45"/>
      <c r="G80" s="40"/>
      <c r="H80" s="45"/>
      <c r="I80" s="40"/>
      <c r="J80" s="39">
        <f t="shared" si="5"/>
        <v>0</v>
      </c>
      <c r="K80" s="48"/>
      <c r="L80" s="46">
        <f t="shared" si="6"/>
        <v>0</v>
      </c>
    </row>
    <row r="81" spans="1:12" ht="18" hidden="1">
      <c r="A81" s="8"/>
      <c r="B81" s="43"/>
      <c r="C81" s="8"/>
      <c r="D81" s="31"/>
      <c r="E81" s="47"/>
      <c r="F81" s="45"/>
      <c r="G81" s="40"/>
      <c r="H81" s="45"/>
      <c r="I81" s="40"/>
      <c r="J81" s="39">
        <f t="shared" si="5"/>
        <v>0</v>
      </c>
      <c r="K81" s="48"/>
      <c r="L81" s="46">
        <f t="shared" si="6"/>
        <v>0</v>
      </c>
    </row>
    <row r="82" spans="1:12" ht="18" hidden="1">
      <c r="A82" s="8"/>
      <c r="B82" s="43"/>
      <c r="C82" s="8"/>
      <c r="D82" s="31"/>
      <c r="E82" s="47"/>
      <c r="F82" s="45"/>
      <c r="G82" s="40"/>
      <c r="H82" s="45"/>
      <c r="I82" s="40"/>
      <c r="J82" s="39">
        <f t="shared" si="5"/>
        <v>0</v>
      </c>
      <c r="K82" s="48"/>
      <c r="L82" s="46">
        <f t="shared" si="6"/>
        <v>0</v>
      </c>
    </row>
    <row r="83" spans="1:12" ht="18" hidden="1">
      <c r="A83" s="8"/>
      <c r="B83" s="43"/>
      <c r="C83" s="8"/>
      <c r="D83" s="31"/>
      <c r="E83" s="47"/>
      <c r="F83" s="45"/>
      <c r="G83" s="40"/>
      <c r="H83" s="45"/>
      <c r="I83" s="40"/>
      <c r="J83" s="39">
        <f t="shared" si="5"/>
        <v>0</v>
      </c>
      <c r="K83" s="48"/>
      <c r="L83" s="46">
        <f t="shared" si="6"/>
        <v>0</v>
      </c>
    </row>
    <row r="84" spans="1:12" ht="18" customHeight="1" hidden="1">
      <c r="A84" s="8"/>
      <c r="B84" s="43"/>
      <c r="C84" s="8"/>
      <c r="D84" s="31"/>
      <c r="E84" s="47"/>
      <c r="F84" s="45"/>
      <c r="G84" s="40"/>
      <c r="H84" s="45"/>
      <c r="I84" s="40"/>
      <c r="J84" s="39">
        <f t="shared" si="5"/>
        <v>0</v>
      </c>
      <c r="K84" s="48"/>
      <c r="L84" s="46">
        <f t="shared" si="6"/>
        <v>0</v>
      </c>
    </row>
    <row r="85" ht="12.75">
      <c r="L85" s="50">
        <f>SUM(L12:L84)</f>
        <v>139505</v>
      </c>
    </row>
    <row r="86" spans="2:12" ht="15">
      <c r="B86" s="52" t="s">
        <v>15</v>
      </c>
      <c r="G86" s="52" t="s">
        <v>16</v>
      </c>
      <c r="H86" s="52"/>
      <c r="I86" s="52"/>
      <c r="J86" s="52"/>
      <c r="K86" s="52"/>
      <c r="L86" s="52"/>
    </row>
    <row r="87" spans="2:12" ht="15">
      <c r="B87" s="52" t="s">
        <v>41</v>
      </c>
      <c r="G87" s="52" t="s">
        <v>46</v>
      </c>
      <c r="H87" s="52"/>
      <c r="I87" s="52"/>
      <c r="J87" s="52"/>
      <c r="K87" s="53"/>
      <c r="L87" s="62" t="s">
        <v>43</v>
      </c>
    </row>
  </sheetData>
  <autoFilter ref="A11:M84"/>
  <mergeCells count="16">
    <mergeCell ref="H9:I9"/>
    <mergeCell ref="D8:D10"/>
    <mergeCell ref="M8:M10"/>
    <mergeCell ref="A4:L4"/>
    <mergeCell ref="C6:L6"/>
    <mergeCell ref="F8:G8"/>
    <mergeCell ref="A2:L2"/>
    <mergeCell ref="A3:L3"/>
    <mergeCell ref="J8:K9"/>
    <mergeCell ref="L8:L10"/>
    <mergeCell ref="A8:A10"/>
    <mergeCell ref="B8:B10"/>
    <mergeCell ref="H8:I8"/>
    <mergeCell ref="C8:C10"/>
    <mergeCell ref="E8:E10"/>
    <mergeCell ref="F9:G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19" sqref="F19"/>
    </sheetView>
  </sheetViews>
  <sheetFormatPr defaultColWidth="9.00390625" defaultRowHeight="12.75"/>
  <cols>
    <col min="1" max="1" width="4.125" style="0" customWidth="1"/>
    <col min="2" max="2" width="5.25390625" style="0" customWidth="1"/>
    <col min="3" max="3" width="32.75390625" style="0" customWidth="1"/>
    <col min="4" max="4" width="7.25390625" style="0" customWidth="1"/>
    <col min="5" max="5" width="5.375" style="0" customWidth="1"/>
    <col min="6" max="6" width="11.875" style="0" customWidth="1"/>
    <col min="7" max="7" width="7.00390625" style="0" customWidth="1"/>
    <col min="9" max="9" width="11.375" style="0" customWidth="1"/>
    <col min="10" max="10" width="7.00390625" style="0" customWidth="1"/>
    <col min="11" max="11" width="8.25390625" style="0" customWidth="1"/>
    <col min="12" max="12" width="10.00390625" style="0" customWidth="1"/>
    <col min="13" max="13" width="10.75390625" style="0" customWidth="1"/>
    <col min="14" max="14" width="11.00390625" style="0" customWidth="1"/>
  </cols>
  <sheetData>
    <row r="1" spans="1:14" ht="18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31.5" customHeight="1">
      <c r="A2" s="151" t="s">
        <v>40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31.5" customHeight="1">
      <c r="A3" s="151" t="s">
        <v>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ht="13.5" thickBot="1"/>
    <row r="5" spans="1:14" ht="12.75">
      <c r="A5" s="169" t="s">
        <v>2</v>
      </c>
      <c r="B5" s="114" t="s">
        <v>9</v>
      </c>
      <c r="C5" s="114" t="s">
        <v>3</v>
      </c>
      <c r="D5" s="171" t="s">
        <v>13</v>
      </c>
      <c r="E5" s="164" t="s">
        <v>14</v>
      </c>
      <c r="F5" s="91" t="s">
        <v>4</v>
      </c>
      <c r="G5" s="166"/>
      <c r="H5" s="86"/>
      <c r="I5" s="91" t="s">
        <v>5</v>
      </c>
      <c r="J5" s="166"/>
      <c r="K5" s="86"/>
      <c r="L5" s="167" t="s">
        <v>27</v>
      </c>
      <c r="M5" s="161" t="s">
        <v>12</v>
      </c>
      <c r="N5" s="162" t="s">
        <v>7</v>
      </c>
    </row>
    <row r="6" spans="1:14" ht="12.75">
      <c r="A6" s="170"/>
      <c r="B6" s="115"/>
      <c r="C6" s="115"/>
      <c r="D6" s="172"/>
      <c r="E6" s="165"/>
      <c r="F6" s="111"/>
      <c r="G6" s="84"/>
      <c r="H6" s="113"/>
      <c r="I6" s="111"/>
      <c r="J6" s="84"/>
      <c r="K6" s="113"/>
      <c r="L6" s="168"/>
      <c r="M6" s="129"/>
      <c r="N6" s="163"/>
    </row>
    <row r="7" spans="1:14" ht="51.75" customHeight="1">
      <c r="A7" s="170"/>
      <c r="B7" s="115"/>
      <c r="C7" s="115"/>
      <c r="D7" s="172"/>
      <c r="E7" s="165"/>
      <c r="F7" s="57" t="s">
        <v>10</v>
      </c>
      <c r="G7" s="54" t="s">
        <v>11</v>
      </c>
      <c r="H7" s="58" t="s">
        <v>8</v>
      </c>
      <c r="I7" s="57" t="s">
        <v>10</v>
      </c>
      <c r="J7" s="54" t="s">
        <v>11</v>
      </c>
      <c r="K7" s="58" t="s">
        <v>8</v>
      </c>
      <c r="L7" s="168"/>
      <c r="M7" s="129"/>
      <c r="N7" s="163"/>
    </row>
    <row r="8" spans="1:14" ht="12.75">
      <c r="A8" s="57"/>
      <c r="B8" s="54"/>
      <c r="C8" s="54"/>
      <c r="D8" s="54"/>
      <c r="E8" s="60"/>
      <c r="F8" s="57"/>
      <c r="G8" s="54"/>
      <c r="H8" s="58"/>
      <c r="I8" s="57"/>
      <c r="J8" s="54"/>
      <c r="K8" s="58"/>
      <c r="L8" s="61"/>
      <c r="M8" s="55"/>
      <c r="N8" s="58"/>
    </row>
    <row r="9" spans="1:14" ht="49.5" customHeight="1">
      <c r="A9" s="154"/>
      <c r="B9" s="157"/>
      <c r="C9" s="8"/>
      <c r="D9" s="44"/>
      <c r="E9" s="47"/>
      <c r="F9" s="45"/>
      <c r="G9" s="56"/>
      <c r="H9" s="159"/>
      <c r="I9" s="45"/>
      <c r="J9" s="56"/>
      <c r="K9" s="159"/>
      <c r="L9" s="149"/>
      <c r="M9" s="127"/>
      <c r="N9" s="6"/>
    </row>
    <row r="10" spans="1:14" ht="49.5" customHeight="1">
      <c r="A10" s="155"/>
      <c r="B10" s="157"/>
      <c r="C10" s="8"/>
      <c r="D10" s="44"/>
      <c r="E10" s="47"/>
      <c r="F10" s="45"/>
      <c r="G10" s="56"/>
      <c r="H10" s="159"/>
      <c r="I10" s="45"/>
      <c r="J10" s="56"/>
      <c r="K10" s="159"/>
      <c r="L10" s="149"/>
      <c r="M10" s="127"/>
      <c r="N10" s="6"/>
    </row>
    <row r="11" spans="1:14" ht="49.5" customHeight="1">
      <c r="A11" s="155"/>
      <c r="B11" s="157"/>
      <c r="C11" s="8"/>
      <c r="D11" s="44"/>
      <c r="E11" s="47"/>
      <c r="F11" s="45"/>
      <c r="G11" s="56"/>
      <c r="H11" s="159"/>
      <c r="I11" s="45"/>
      <c r="J11" s="56"/>
      <c r="K11" s="159"/>
      <c r="L11" s="149"/>
      <c r="M11" s="127"/>
      <c r="N11" s="6"/>
    </row>
    <row r="12" spans="1:14" ht="54.75" customHeight="1" thickBot="1">
      <c r="A12" s="156"/>
      <c r="B12" s="158"/>
      <c r="C12" s="9"/>
      <c r="D12" s="9"/>
      <c r="E12" s="10"/>
      <c r="F12" s="12"/>
      <c r="G12" s="59"/>
      <c r="H12" s="160"/>
      <c r="I12" s="12"/>
      <c r="J12" s="59"/>
      <c r="K12" s="160"/>
      <c r="L12" s="150"/>
      <c r="M12" s="128"/>
      <c r="N12" s="7"/>
    </row>
  </sheetData>
  <mergeCells count="21">
    <mergeCell ref="A5:A7"/>
    <mergeCell ref="B5:B7"/>
    <mergeCell ref="C5:C7"/>
    <mergeCell ref="D5:D7"/>
    <mergeCell ref="N5:N7"/>
    <mergeCell ref="F6:H6"/>
    <mergeCell ref="I6:K6"/>
    <mergeCell ref="E5:E7"/>
    <mergeCell ref="F5:H5"/>
    <mergeCell ref="I5:K5"/>
    <mergeCell ref="L5:L7"/>
    <mergeCell ref="L9:L12"/>
    <mergeCell ref="M9:M12"/>
    <mergeCell ref="A2:N2"/>
    <mergeCell ref="A1:N1"/>
    <mergeCell ref="A3:N3"/>
    <mergeCell ref="A9:A12"/>
    <mergeCell ref="B9:B12"/>
    <mergeCell ref="H9:H12"/>
    <mergeCell ref="K9:K12"/>
    <mergeCell ref="M5:M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ККОООР</dc:creator>
  <cp:keywords/>
  <dc:description/>
  <cp:lastModifiedBy>1</cp:lastModifiedBy>
  <cp:lastPrinted>2008-06-17T06:46:48Z</cp:lastPrinted>
  <dcterms:created xsi:type="dcterms:W3CDTF">2004-04-23T05:02:11Z</dcterms:created>
  <dcterms:modified xsi:type="dcterms:W3CDTF">2008-06-17T09:47:01Z</dcterms:modified>
  <cp:category/>
  <cp:version/>
  <cp:contentType/>
  <cp:contentStatus/>
</cp:coreProperties>
</file>